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10800"/>
  </bookViews>
  <sheets>
    <sheet name="Sprawozdanie" sheetId="1" r:id="rId1"/>
    <sheet name="Wykres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1" i="2" l="1"/>
  <c r="G11" i="2"/>
  <c r="F11" i="2"/>
  <c r="E11" i="2"/>
  <c r="H174" i="1"/>
  <c r="H142" i="1"/>
  <c r="H140" i="1"/>
  <c r="H137" i="1"/>
  <c r="H135" i="1"/>
  <c r="H161" i="1" s="1"/>
  <c r="H112" i="1"/>
  <c r="F96" i="1"/>
  <c r="H79" i="1"/>
  <c r="H67" i="1"/>
  <c r="H33" i="1"/>
  <c r="H41" i="1" s="1"/>
  <c r="H14" i="1"/>
</calcChain>
</file>

<file path=xl/sharedStrings.xml><?xml version="1.0" encoding="utf-8"?>
<sst xmlns="http://schemas.openxmlformats.org/spreadsheetml/2006/main" count="519" uniqueCount="327">
  <si>
    <r>
      <t>Sprawozdanie - Środki z funduszy zewnętrznych pozyskane (i wydatkowane) przez wydziały Starostwa  
i jednostki organizacyjne Powiatu Wodzisławskiego w 2015 roku</t>
    </r>
    <r>
      <rPr>
        <i/>
        <sz val="11"/>
        <rFont val="Arial CE"/>
        <charset val="238"/>
      </rPr>
      <t xml:space="preserve"> </t>
    </r>
    <r>
      <rPr>
        <b/>
        <i/>
        <sz val="11"/>
        <rFont val="Arial CE"/>
        <charset val="238"/>
      </rPr>
      <t>(wykonanie budżetu)</t>
    </r>
  </si>
  <si>
    <t>EUROPEJSKI FUNDUSZ ROZWOJU REGIONALNEGO</t>
  </si>
  <si>
    <t>Lp.</t>
  </si>
  <si>
    <t>Nazwa Wydziału/ Jednostki</t>
  </si>
  <si>
    <t>Źródło dofinansowania, Program</t>
  </si>
  <si>
    <t>Nazwa projektu</t>
  </si>
  <si>
    <t>Data umowy</t>
  </si>
  <si>
    <t>Wartość całkowita projektu/zadania [zł]</t>
  </si>
  <si>
    <t>Wysokość wkładu własnego do projektu/zadania [zł]</t>
  </si>
  <si>
    <t>Wysokość pozyskanych 
(i wydatkowanych) środków zewnętrznych 
 w 2015 r. [zł]</t>
  </si>
  <si>
    <t>Wydział Strategii 
i Rozwoju Powiatu</t>
  </si>
  <si>
    <t>Europejski Fundusz Rozwoju Regionalnego, Regionalny Program Operacyjny Województwa Śląskiego - Działanie 2.2</t>
  </si>
  <si>
    <t>„System Informacji Przestrzennej Powiatu Wodzisławskiego – narzędzie wspomagania zarządzaniem w administracji publicznej”</t>
  </si>
  <si>
    <t xml:space="preserve"> 27.08.2013r.</t>
  </si>
  <si>
    <t>Europejski Fundusz Rozwoju Regionalnego</t>
  </si>
  <si>
    <t>"Internet w każdym domu"
(projekt partnerski)</t>
  </si>
  <si>
    <t>18.11.2013r.</t>
  </si>
  <si>
    <t>36 000,00
(wartość dla Powiatu Wodzisławskiego)</t>
  </si>
  <si>
    <t>Powiatowy Publiczny Zakład Opieki Zdrowotnej w Rydułtowach i Wodzisławiu Śląskim z siedzibą w Wodzisławiu Śl.</t>
  </si>
  <si>
    <t>Podniesienie efektywnośi energetycznej budynku głównego ZOZ-u w Wodzisławiu Śląskim poprzez kompleksową termomodernizację oraz zastosowanie OZE</t>
  </si>
  <si>
    <t>23.04.2015</t>
  </si>
  <si>
    <t>Kompleksowa komputeryzacja PPZOZ w Rydułtowach i Wodzisławiu Śląskim z siedzibą w Wodzisławiu Śląskim, dostosowująca szpital do obowiązujących wymogów informatyzacji jednostek ochrony zdrowia</t>
  </si>
  <si>
    <t>22.05.2015 r.</t>
  </si>
  <si>
    <t>RAZEM</t>
  </si>
  <si>
    <t>EUROPEJSKI FUNDUSZ SPOŁECZNY</t>
  </si>
  <si>
    <t>Europejski Fundusz Społeczny, Program Operacyjny Kapitał Ludzki, Poddziałanie 5.4.2 „Rozwój dialogu obywatelskiego”, Priorytet V- „Dobre Rządzenie”</t>
  </si>
  <si>
    <t xml:space="preserve"> "Razem znaczy lepiej" 
(projekt partnerski CRIS Lider)</t>
  </si>
  <si>
    <t>06.02.2014r.</t>
  </si>
  <si>
    <t>Europejski Fundusz Społeczny, Program Operacyjny Kapitał Ludzki</t>
  </si>
  <si>
    <t>„Inkubator Ekonomii Społecznej Subregionu Zachodniego”   
 (projekt partnerski: Centrum Rozwoju Inicjatyw Społecznych CRIS z Rybnika - Lider, Miasto Rybnik, Miasto Żory, Miasto Jastrzębie Zdrój, Powiat Wodzisławski, Powiat Raciborski, Powiat Rybnicki)</t>
  </si>
  <si>
    <t xml:space="preserve"> 11.02.2013r.</t>
  </si>
  <si>
    <t>265 535,00
(wartość dla Powiatu Wodzisławskiego)</t>
  </si>
  <si>
    <t>"Ośrodek Wsparcia Ekonomii Społecznej Subregionu Zachodniego" (projekt partnerski: Centrum Rozwoju Inicjatyw Społecznych CRIS z Rybnika - Lider, Powiat Wodzisławski, Miasto Żory, Miasto Jastrzębie Zdrój)</t>
  </si>
  <si>
    <t>07.03.2016r.</t>
  </si>
  <si>
    <t xml:space="preserve">5 237 117,00  (wartość całości projektu), 
4975261,15 (całkowite dofinansowanie)
239 800,00 (wartość dofinansowania dla Powiatu Wodzisławskiego) </t>
  </si>
  <si>
    <t>Wydział Oświaty</t>
  </si>
  <si>
    <t>Program Operacyjny Kapitał Ludzki
Europejski Fundusz Społeczny
Działanie 9.2 "Poniesienie atrakcyjności i jakości szkolnictwa zawodowego"</t>
  </si>
  <si>
    <t>"Mam zawód - mam pracę w regionie"</t>
  </si>
  <si>
    <t>Data zawarcia umowy partnerskiej 
11.01.2012 r. 
Ostatni Aneks nr 4 
11.09.2014 r.</t>
  </si>
  <si>
    <t>Program Operacyjny Kapitał Ludzki
Poddziałanie 9.1.2 „Wyrównywanie szans edukacyjnych uczniów z grup o utrudnionym dostępie do edukacji oraz zmniejszanie różnic w jakości usług edukacyjnych”</t>
  </si>
  <si>
    <t>"Ocean wiedzy i umiejętności"</t>
  </si>
  <si>
    <t>Umowa z dnia 
27.02.2014 r.</t>
  </si>
  <si>
    <t>Powiatowe Centrum Kształcenia Ustawicznego  
w Wodzisławiu Śląskim</t>
  </si>
  <si>
    <t xml:space="preserve">Fundacja Rozwoju Systemu Edukacji
 "Uczenie się przez całe życie" - program "Leonarodo da Vinci" </t>
  </si>
  <si>
    <t>"Podziemia w chmurach"</t>
  </si>
  <si>
    <t xml:space="preserve">
26.08.2013 r.</t>
  </si>
  <si>
    <t>Zespół Szkół Ekonomicznych im. Oskara Langego w Wodzisławiu Śląski</t>
  </si>
  <si>
    <t>Fundacja Rozwoju systemu edukacji, 
Erasmus +</t>
  </si>
  <si>
    <t>"Mobilny pracownik na wyspach i kontynencie:</t>
  </si>
  <si>
    <t xml:space="preserve"> 
10.10.2014 r.</t>
  </si>
  <si>
    <t>"Europejski staż szansą na aktywną przyszłość"</t>
  </si>
  <si>
    <t xml:space="preserve"> 
28.07.2015 r.</t>
  </si>
  <si>
    <t>Zespół Szkół Ponadgimnazjalnych w Pszowie</t>
  </si>
  <si>
    <t xml:space="preserve">Fundacja Rozwoju Systemu Edukacji, 
Erasmus+
Europejski Fundusz Społeczny 
Program Operacyjny Wiedza Edukacja Rozwój  </t>
  </si>
  <si>
    <t>"Edukacja europejska kluczem do kariery zawodowej"</t>
  </si>
  <si>
    <t xml:space="preserve">
27.02.2015 r.</t>
  </si>
  <si>
    <t xml:space="preserve">Zespół Szkół Ponadgimnazjalnych w Wodzisławiu Śl. </t>
  </si>
  <si>
    <t xml:space="preserve">Fundacja Rozwoju Systemu Edukacji,
Program Comenius </t>
  </si>
  <si>
    <t>"Greener World"</t>
  </si>
  <si>
    <t xml:space="preserve">17.10.2013 r. </t>
  </si>
  <si>
    <t>Zespół Szkół Ponadgimnazjalnych w Wodzisławiu Śl.</t>
  </si>
  <si>
    <t>Europejski Fundusz Społeczny,
Program Operacyjny Kapitał Ludzki</t>
  </si>
  <si>
    <t>"Z Wojskową Akademią Techiczną nauka jest fascynująca"</t>
  </si>
  <si>
    <t>02.09.2013 r.</t>
  </si>
  <si>
    <t>Zespół Szkół Technicznych                                     w Wodzisławiu Śl.</t>
  </si>
  <si>
    <t>Fundacja Rozwoju Systemu Edukacji, 
Erasmus+</t>
  </si>
  <si>
    <t>Tworzymy mobilna aplikację internetową dla bezrobotnych. Uczniowie klas informatycznych i teleinformatycznych w Wielkiej Brytanii</t>
  </si>
  <si>
    <t>30.07.2015 r.</t>
  </si>
  <si>
    <t>Zespół Szkół Ponadgimnazjalnych im. Sejmu Śląskiego w Radlinie</t>
  </si>
  <si>
    <t>"Uczenie się przez całe życie" Comenius - Partnerski Projekt Szkół</t>
  </si>
  <si>
    <t>"Zabierz ze sobą tylko wspomnienia, pozostaw tylko ślady stóp - odpowiedzialna turystyka w Unii Europejskiej"</t>
  </si>
  <si>
    <t>Przyznanie dofinansowanie
17.07.2013 r.</t>
  </si>
  <si>
    <t>Powiatowy Urząd Pracy w Wodzisławiu Śl.</t>
  </si>
  <si>
    <t xml:space="preserve">EFS, Priorytet VI Rynek pracy otwarty dla wszystkich, Poddziałanie 6.1.2 Wsparcie powiatowych i wojewódzkich urzędów pracy w realizacji zadań na rzecz aktywizacji osób bezrobotnych w regionie  </t>
  </si>
  <si>
    <t xml:space="preserve">"Postawmy na jakość IV"  </t>
  </si>
  <si>
    <t>14.12.2012</t>
  </si>
  <si>
    <t xml:space="preserve">230 981, 65 </t>
  </si>
  <si>
    <t>EFS, Priorytet VI Rynek pracy otwarty dla wszystkich, Poddziałanie 6.1.1 Wsparcie osób pozostających bez zatrudnienia na regionalnym rynku pracy</t>
  </si>
  <si>
    <t>"Młodość w cenie"</t>
  </si>
  <si>
    <t>18.06.2014</t>
  </si>
  <si>
    <t>EFS, Priorytet VI Rynek pracy otwarty dla wszystkich, Działanie 6.2 Wsparcie oraz promocja przedsiębiorczości i samozatrudnienia</t>
  </si>
  <si>
    <t>"Kierunek przedsiębiorczość"</t>
  </si>
  <si>
    <t xml:space="preserve">09.07.2013 </t>
  </si>
  <si>
    <t xml:space="preserve">PO WER, Oś priorytetowa I Osoby młode na rynku pracy, Dzialanie 1.1 Wsparcie osób młodych pozostających bez pracy na regionalnym rynku pracy, </t>
  </si>
  <si>
    <t>„Aktywizacja osób młodych pozostających bez pracy w powiecie wodzisławskim (I)”</t>
  </si>
  <si>
    <t>02.06.2015</t>
  </si>
  <si>
    <t>RPO Woj. Śląskiego na lata 2014-2020, Oś priorytetowa VII  Regionalny Rynek Pracy, Działanie 7.2 Poprawa zdolności do zatrudnienia osób poszukujących pracy i pozostających bez zatrudnienia - projekty pozakonkursowe (dla publicznych służb zatrudnienia)</t>
  </si>
  <si>
    <t>"Aktywizacja osób bezrobotnych  w wieku 30+ zarejestrowanych w Powiatowym Urzędzie Pracy w Wodzisławiu Śląskim (I)"</t>
  </si>
  <si>
    <t>21.09.2015</t>
  </si>
  <si>
    <t>GMINY</t>
  </si>
  <si>
    <t>Wydział Geodezji</t>
  </si>
  <si>
    <t xml:space="preserve">Miasto Wodzisław Ślaski </t>
  </si>
  <si>
    <t>Aktualizacja baz danych kartograficznych prowadzonych przez Powiatowy Ośrodek Dokumentacji Geodezyjnej i Kartograficznej w granicach administracyjnych miasta Wodzisław Śląski - refundacja wynagrodzenia  dwóch operatorów uzupełniających na bieżąco bazę danych</t>
  </si>
  <si>
    <t>08.06.2015</t>
  </si>
  <si>
    <t xml:space="preserve">Miasto Rydułtowy </t>
  </si>
  <si>
    <t>Zalożenie w systemie GEO-INFO bazy danych geodezyjnej ewidencji sieci uzbrojenia terenu - GESUT, bazy danych obiektów topograficznych - BDOT 500 oraz utworzenie mapy zasadniczej - Miasta Rydułtowy</t>
  </si>
  <si>
    <t>11.05.2015</t>
  </si>
  <si>
    <t>434 500,00 (w tym 51 492,00 Urząd Wojewódzki)</t>
  </si>
  <si>
    <t>Wydział Komunikacji i Transportu</t>
  </si>
  <si>
    <t>Gmina Godów</t>
  </si>
  <si>
    <t>Rekompensata za poniesione koszty w związku ze świadczeniem usług w zakresie publicznego transportu zbiorowego, art. 52 ust. 1 ustawy z dnia 16 grudnia 2010 r. o publicznym transporcie zbiorowym (Dz. U. z 2015r., poz. 1440 ze zmianami)</t>
  </si>
  <si>
    <t>29.01.2015r.</t>
  </si>
  <si>
    <t>Gmina Gorzyce</t>
  </si>
  <si>
    <t>23.01.2015r.</t>
  </si>
  <si>
    <t>Gmina Lubomia</t>
  </si>
  <si>
    <t>2.02.2015r.</t>
  </si>
  <si>
    <t>Wydział Obywatelski, Ochrony Informacji Niejawnych i Zarządzania Kryzysowego</t>
  </si>
  <si>
    <t>Gmina Marklowice</t>
  </si>
  <si>
    <t>Dofinansowanie wydatków związanych z doposażeniem Powiatowego Magazynu Zarządzania Kryzysowego</t>
  </si>
  <si>
    <t>07.07.2015 r.</t>
  </si>
  <si>
    <t>11.09.2015</t>
  </si>
  <si>
    <t>Zakup respiratora dla Oddziału Anestezjologii i Intensywnej Terapii Szpitala w Wodzisławiu Śląskim</t>
  </si>
  <si>
    <t>17.06.2015 r.</t>
  </si>
  <si>
    <t>Powiatowy Zarząd Dróg 
w Wodzisławiu Śl. 
z siedzibą w Syryni</t>
  </si>
  <si>
    <t>Umowa o udzielenie pomocy finansowej na zadania:
1. "Budowa chodnika wraz z odwodnieniem przy ulicy Piaskowej w Gorzycach".
2. "Budowa chodnika wraz z kanalizacją przy ul.icy Mszańskiej w Turzy Śl. i ulicy Turskiej w Wodzisławiu Śl.".
3. "Budowa chodnika przy ulicy Gorzyckiej w Czyżowicach".</t>
  </si>
  <si>
    <t>14.05.2015</t>
  </si>
  <si>
    <t>Umowa o udzielenie pomocy finansowej na zadania : 
1. "Przebudowa chodnika przy ul. 3-go Maja w Syryni".
2. "Przebudowa chodnika przy ul. Głównej w Bukowie. 3. Opracowanie dokumentacji projektowej pn.: Budowa chodnika przy ulicy Powstańców Śląskich w Syryni</t>
  </si>
  <si>
    <t>91 233,40</t>
  </si>
  <si>
    <t>Umowa o udzielenie pomocy finansowej na zadania: 
1. "Przebudowa ul. 1 Maja w Skrzyszowie (od A-1 do ul. Jana Pawła II)".
2. Opracowanie dokumenctacji projektowej: "Modernizacja drogi powiatowej nr 5037S".
3. "Przebudowa chodników w ciądu ulicy 1 Maja w Godowie i Gołkowicach".</t>
  </si>
  <si>
    <t xml:space="preserve">14.04.2015 </t>
  </si>
  <si>
    <t>422 260,72</t>
  </si>
  <si>
    <t>Gmina Mszana</t>
  </si>
  <si>
    <t>Umowa o udzielenie pomocy finansowanie na zadanie: 
1. " Budowa chodnika wraz z kanalizacją desczową przy ul. Skrzyszowskiej w Mszanie". 
2.  Opracowanie dokumentacji projektowej pn.: Budowa chodnika w ciągu ul. Wiejskiej w Gogołowej".
3.  "Budowa chodnika w ciągu ul. Centralnej w Połomi".</t>
  </si>
  <si>
    <t>03.07.2015</t>
  </si>
  <si>
    <t>Miasto Radlin</t>
  </si>
  <si>
    <t>Umowa  o udzielenie pomocy finansowej na zadania: 
1. Opracowanie dokumentacji projektowej dla zadania : "Budowa chodnika przy ul. Rydułtowskiej w Radlinie, na odcinku od nr 55 do przystanku Reden". 
2. "Budowa kanalizacji deszczowej przy ul. Rymera w Radlinie". 
3. "Przebudowa chodnika przy ul. Hallera w Radlinie". 
4. "Przebudowa chodnika przy ul. Rogozina w Radlinie".
5. "Przebudowa chodnika przy ul. Sokolskiej w Radlinie". 
6. "Przebudowa chodnika przy ul. Korfantego w Radlinie wraz z przesunięciem przejścia dla pieszych". 
7. "Przebudowa nawierzchni jezdni ul. Rydułtowska w Radlinie".
8. "Przebudowa nawierzchni jezdni ul. Chrobrego w Radlinie".</t>
  </si>
  <si>
    <t>07.04.2015</t>
  </si>
  <si>
    <t>Miasto Pszów</t>
  </si>
  <si>
    <t>Umowa  o udzielenie pomocy finansowej  na zadania: 
1. " Przebudowa nawierzchni jezdni przy ul. Traugutta w Pszowie".  
2. " Przebudowa nawierzchni chodnika w ciągu ul. Paderewskiego w Pszowie". 
3. Opracowanie dokumentacji projektowej dla zadania: "Budowa chodnika wraz z odwodnieniem w ciągu ul. Kraszewskiego w Pszowie".</t>
  </si>
  <si>
    <t>179 050,78</t>
  </si>
  <si>
    <t>"Przebudowa chodnika w ciągu ul. Wiosny Ludów w Marklowicach"</t>
  </si>
  <si>
    <t>16.06.2015</t>
  </si>
  <si>
    <t>24 645,55</t>
  </si>
  <si>
    <t>12 322,78</t>
  </si>
  <si>
    <t xml:space="preserve">Miasto Wodzisław Śląski </t>
  </si>
  <si>
    <t>"Przebudowa drogi powiatowej 5002S - ul. B. Chrobrego w Wodzisławiu Śl."</t>
  </si>
  <si>
    <t>30.09.2015</t>
  </si>
  <si>
    <t>PAŃSTWOWY FUNDUSZ REHABILITACJI OSÓB NIEPEŁNOSPRAWNYCH</t>
  </si>
  <si>
    <t>Powiatowe Centrum Pomocy Rodzinie  w Wodzisławiu Śląskim</t>
  </si>
  <si>
    <t>Państwowy Fundusz Rehabilitacji Osób Niepełnosprawych</t>
  </si>
  <si>
    <t>Środki pozyskane  w ramach algorytmu na realizację zadań  z zakresu rehabilitacji społecznej osób niepełnosprawnych</t>
  </si>
  <si>
    <t>Pilotażowy program "Aktywny samorząd"</t>
  </si>
  <si>
    <t xml:space="preserve"> 29.04.2013 r.</t>
  </si>
  <si>
    <t>Dom Pomocy Społecznej im. Papieża Jana Pawła II w Gorzycach</t>
  </si>
  <si>
    <t>Modernizacja łazienek w DPS</t>
  </si>
  <si>
    <t>07.10.2014r.</t>
  </si>
  <si>
    <t>POZOSTAŁE ŚRODKI KRAJOWE</t>
  </si>
  <si>
    <t>Wydział Gospodarki Nieruchomościami</t>
  </si>
  <si>
    <t>Regionalny Zarząd Gospodarki Wodnej w Gliwicach</t>
  </si>
  <si>
    <t>Pokrycie kosztów zamiany nieruchomości położonych w gminie Lubomia, stanowiących własność osób fizycznych na nieruchomości będące własnością Skarbu Państwa</t>
  </si>
  <si>
    <t>05.02.2015r.</t>
  </si>
  <si>
    <t>Wydział Infrastruktury Technicznej</t>
  </si>
  <si>
    <t>Wojewódzki Fundusz Ochrony Środowiska i Gospodarki Wodnej
- dotacja</t>
  </si>
  <si>
    <t>Termomodernizacja budynku Zespołu Szkół Ponadgimnazjalnych 
w Radlinie ul. Orkana 23</t>
  </si>
  <si>
    <t>22.09.2015r.</t>
  </si>
  <si>
    <t>Wojewódzki Fundusz Ochrony Środowiska i Gospodarki Wodnej
- pożyczka</t>
  </si>
  <si>
    <t>Wojewódzki Fundusz Ochrony Środowiska i Gospodarki Wodnej
- umorzenie</t>
  </si>
  <si>
    <t>11.12.2015r.</t>
  </si>
  <si>
    <t>Dotacja celowa Wojewody Śląskiego  na podstawie Rozporządzenie Ministra Spraw Wewnętrznych i Administracji z dnia 15 lipca 2008 r. w sprawie wydatków bezpośrednio związanych ze świadczeniem usługi przyłączenia do sieci w celu zapewnienia korzystania z usługi szerokopasmowego dostępu do internetu przez jednostki uprawnione</t>
  </si>
  <si>
    <t>Świadczenie usługi przyłączenia do sieci w celu zapewnienia korzystania z usługi szerokopasmowego dostępu do internetu przez jednostki uprawnione (dla  ZST, ZSP w Wodzisławiu Śląskim, ZSP w Pszowie)</t>
  </si>
  <si>
    <t xml:space="preserve">Decyzja z dnia 
21.09..2015 r.  </t>
  </si>
  <si>
    <t>Zespół Szkół Zawodowych w Wodzisławiu Śląskim</t>
  </si>
  <si>
    <t>Dotacja z budżetu państwa przekazana przez Wojewodę Śląskiego,
Rządowy program wspomagania w latach 2015-2018 organów prowadzących szkoły w zapewnieniu bezpiecznych warunków nauki, wychowania i opieki w szkołach – „Bezpieczna+”</t>
  </si>
  <si>
    <t>"Bezpieczna+"
Realizacja w Zespole Szkół Zawodowych w Wodzisławiu Śl.</t>
  </si>
  <si>
    <t>13.11.2015 r.</t>
  </si>
  <si>
    <t>Zespół Placówek Szkolno - Wychowawczo - Rewalidacyjnych w Wodzisławiu Śląskim</t>
  </si>
  <si>
    <t>Dotacja z budżetu państwa przekazana przez Wojewodę Śląskiego,  
Rządowy programu wspierania  w 2015 r. organów prowadzących szkoły podstawowe i szkoły artystyczne realizujące kształcenie ogólne zakresie szkoły podstawowej w obszarze rozwijania zainteresowań uczniów przez promocję czytelnictwa wśród dzieci i młodzieży – „Książki naszych marzeń ”</t>
  </si>
  <si>
    <t>"Książki naszych marzeń" 
Realizacja w  Bibliotece Zespołu Placówek Szkolno - Wychowawczo - Rewalidacyjnych w Wodzisławiu Śl.</t>
  </si>
  <si>
    <t>Umowa nr 
157/2015/KNM</t>
  </si>
  <si>
    <t>Dotacja celowa Wojewody Śląskiego  na podstawie Rozporządzenia Ministra Edukacji Narodowej z dnia 20 marca 2015 r. zmieniające rozporządzenie w sprawie udzielania dotacji celowej na wyposażenie szkół w podręczniki, materiały edukacyjne i materiały ćwiczeniowe</t>
  </si>
  <si>
    <t>"Wyposażenie szkół w podręczniki, materiały edukacyjne i materiały ćwiczeniowe"</t>
  </si>
  <si>
    <t>Decyzja z dnia
19.10.2015 r.</t>
  </si>
  <si>
    <t xml:space="preserve"> Zespół Placówek Szkolno - Wychowawczo - Rewalidacyjnych w Wodzisławiu Śl.</t>
  </si>
  <si>
    <t>Decyzja z dnia 
19.10.2015 r.</t>
  </si>
  <si>
    <t>I LO W-aw, LO w Ryd., ZSP W-aw, ZSE, ZST, ZSZ, ZSP Radlin, ZSP Pszów, ZSP nr 2 Ryd., ZPSWR w-aw.</t>
  </si>
  <si>
    <t xml:space="preserve">Ministerstwo Finansów, 
Subwencja oświatowa ogólna z tytułu wyposażenia gabinetów profilaktyki zdrowotnej i pomocy przedlekarskiej w tych szkołach/placówkach, które mają zagwarantowane godziny płatne przez NFZ dla pielęgniarek bądź lekarzy </t>
  </si>
  <si>
    <t>"Wyposażenie gabinetów profilaktyki zdrowotnej i pomocy przedlekarskiej"</t>
  </si>
  <si>
    <t xml:space="preserve">Data inf. o dofinansowaniu
z dnia 27.07.2015 r.
</t>
  </si>
  <si>
    <t>Zespół Szkół Zawodowych w Wodzisławiu Śl.</t>
  </si>
  <si>
    <t>Fundusz Ochrony Środowiska</t>
  </si>
  <si>
    <t>Dejonizator wody</t>
  </si>
  <si>
    <t>22.06.2015 r.</t>
  </si>
  <si>
    <t>2 szafy laboratoryjne</t>
  </si>
  <si>
    <t>06.07 2015 - 1.466,78 zł, 16.07.2015 - 6.519,00 zł</t>
  </si>
  <si>
    <t>Utylizacja odczynników chemicznych</t>
  </si>
  <si>
    <t>23.06.2015 r.</t>
  </si>
  <si>
    <t>Zespół Placówek Szkolno-Wychowawczo-Rewalidacyjnych w Wodzisławiu Śl.</t>
  </si>
  <si>
    <t>Agencja Restrukturyzacji i Modernizacji Rolnictwa</t>
  </si>
  <si>
    <t>Program "Owoce w szkole"</t>
  </si>
  <si>
    <t>15.12.2014 r.</t>
  </si>
  <si>
    <t>Program "Szklanka mleka"</t>
  </si>
  <si>
    <t>26.05.2014 r.</t>
  </si>
  <si>
    <t>Program "Dalsze tymczasowe wsparcie producentów i warzyw przeprowadzony w okresie od 16.02.2015-30.06.2015"</t>
  </si>
  <si>
    <t>13.03.2015 r.</t>
  </si>
  <si>
    <t>Agencja Restrukturyzacji i Modernizacji Rolnictwa
Program "Owoce w szkole"</t>
  </si>
  <si>
    <t>"Owoce w szkole"</t>
  </si>
  <si>
    <t xml:space="preserve">
 21.07.2015 r.</t>
  </si>
  <si>
    <t>Agencja Restrukturyzacji i Modernizacji Rolnictwa
Program "Szklanka mleka"</t>
  </si>
  <si>
    <t>"Szklanka mleka"</t>
  </si>
  <si>
    <t xml:space="preserve"> 04.05.2015</t>
  </si>
  <si>
    <t>Agencja Restrukturyzacji i Modernizacji Rolnictwa
Program "Dalsze tymczasowe wsparcie producentów i warzyw DOW III"</t>
  </si>
  <si>
    <t>Dalsze tymczasowe wsparcie producentów i warzyw DOW III</t>
  </si>
  <si>
    <t>Data inf. o dofinansowaniu 10.11.2015 r.</t>
  </si>
  <si>
    <t xml:space="preserve">Konkurs dotacyjny "Zielona pracownia_projekt", Wojewódzki Fundusz Ochrony Środowiska i Gospodarki Wodnej 
</t>
  </si>
  <si>
    <t>"By dotknąć natury…- tworzymy Szkolną Ekopracownię"</t>
  </si>
  <si>
    <t>Odbiór nagrody
18.11.2015 r.</t>
  </si>
  <si>
    <t>Dotacja celowa Wojewody</t>
  </si>
  <si>
    <t>Dotacja na dofinansowanie kosztów wynagrodzeń koordynatorów rodzinnej pieczy zastępczej w 2015 roku w ramach Programu asystent rodziny i koordynator rodzinnej pieczy zastępczej na rok 2015</t>
  </si>
  <si>
    <t>31.08.2015 r.</t>
  </si>
  <si>
    <t>Budżet Państwa, Narodowy Program Przebudowy Dróg Lokalnych  - Etap II Bezpieczeństwo - Dostępność - Rozwój</t>
  </si>
  <si>
    <t>01.09.2015</t>
  </si>
  <si>
    <t>Stowarzyszenie "Czyń Dobro"</t>
  </si>
  <si>
    <t>Konkurs Grantowy fundacji AVIVA - zakup 4 elementów placu zabaw - Małego Parku Bezpiecznej Rozrywki</t>
  </si>
  <si>
    <t>26.02.2015 r.
24.06.2015 r.</t>
  </si>
  <si>
    <t>DAROWIZNY</t>
  </si>
  <si>
    <t>Zespół Szkół Ekonomicznych im. Oskara Langego w Wodzisławiu Śląskim</t>
  </si>
  <si>
    <t>PZU SA - Darowizna</t>
  </si>
  <si>
    <t>Zakup zewnętrznych rolet antywłamaniowych</t>
  </si>
  <si>
    <t>Decyzja z dnia 
16.04.2015 r.</t>
  </si>
  <si>
    <t>Zakup rolet antywłamaniowych zewnętrznych</t>
  </si>
  <si>
    <t>Decyzja z dnia
 06.11.2015 r.</t>
  </si>
  <si>
    <t>Darowizna</t>
  </si>
  <si>
    <t>Trymer, waga listowa, taborety do laboratorium</t>
  </si>
  <si>
    <t>20.11.2015 r.</t>
  </si>
  <si>
    <t>Wyposażenie laboratorium w meble ze stali nierdzewnej</t>
  </si>
  <si>
    <t>23.11.2015 r.</t>
  </si>
  <si>
    <t>Książki</t>
  </si>
  <si>
    <t>Protokół szacowania darowizny z dni: 
07.01.2015 r.,
 04.03.2015 r.,
 07.12.2015  r.</t>
  </si>
  <si>
    <t xml:space="preserve">PZU SA - Darowizna
</t>
  </si>
  <si>
    <t>Rozbudowa monitoringu</t>
  </si>
  <si>
    <t>26.11.2015 r.</t>
  </si>
  <si>
    <t>Rada Rodziców - Darowizna</t>
  </si>
  <si>
    <t>Tablica zielona</t>
  </si>
  <si>
    <t>09.07.2015 r.</t>
  </si>
  <si>
    <t>Szafa laboratoryjna</t>
  </si>
  <si>
    <t>16.07.2015 r.</t>
  </si>
  <si>
    <t>Taboret laboratoryjny</t>
  </si>
  <si>
    <t>30.10.2015 r.</t>
  </si>
  <si>
    <t>5 pakietów MS Office</t>
  </si>
  <si>
    <t>22.12.2015 r.</t>
  </si>
  <si>
    <t xml:space="preserve">Książki </t>
  </si>
  <si>
    <t>25.10.2015 r. - 264 zł
 05.11.2015 r. - 89 zł.</t>
  </si>
  <si>
    <t>PZU S.A. - Darowizna</t>
  </si>
  <si>
    <t>Prewencja</t>
  </si>
  <si>
    <t>Decyzja z dnia
06.11.2015 r.</t>
  </si>
  <si>
    <t>Towarzystwo Ubezpieczeń Wzajemnych - Darowizna</t>
  </si>
  <si>
    <t>Wymiana szyby</t>
  </si>
  <si>
    <t>30.11.2015 r.</t>
  </si>
  <si>
    <t>Prewencja PZU S.A.</t>
  </si>
  <si>
    <t>Remont posadzki w sali nr 31</t>
  </si>
  <si>
    <t>24.03.2015 r.</t>
  </si>
  <si>
    <t>Rada Rodziców</t>
  </si>
  <si>
    <t>Malowanie korytarza na I piętrze</t>
  </si>
  <si>
    <t>19.06.2015 r.,
30.09.2015 r.</t>
  </si>
  <si>
    <t>Wymiana drzwi na I piętrze</t>
  </si>
  <si>
    <t>21.04.2015 r.</t>
  </si>
  <si>
    <t xml:space="preserve">Malowanie sali </t>
  </si>
  <si>
    <t>20.08.2014 r</t>
  </si>
  <si>
    <t>Wykonanie  gablot "Złoty Absolwent"</t>
  </si>
  <si>
    <t>15.04.2015 r.
30.08.2015 r.</t>
  </si>
  <si>
    <t>Zakup donic i kwiatów</t>
  </si>
  <si>
    <t>31.08.2015 r.
30.07.2015 r.</t>
  </si>
  <si>
    <t xml:space="preserve">Darowizna </t>
  </si>
  <si>
    <t>Monitory, zestaw nagłaśniający, routher.</t>
  </si>
  <si>
    <t>11.03.2015 r. i 
26.10.2015 r.</t>
  </si>
  <si>
    <t>Towarzystwo Ubezpieczeń Wzajemnych</t>
  </si>
  <si>
    <t>12.05.2015 r.</t>
  </si>
  <si>
    <t>I LO im. 14 Pułku  Powstańców Śląskich w Wodzisławiu Śl.</t>
  </si>
  <si>
    <t>Meble szkolne</t>
  </si>
  <si>
    <t>03.08.2015   23.07.2016  20.08.2015 22.10.2015</t>
  </si>
  <si>
    <t>Sprzęt komputerowy i audowizualny</t>
  </si>
  <si>
    <t>09.09.2015  30.09.2015  06.08.2015</t>
  </si>
  <si>
    <t>Materiały promocyjne</t>
  </si>
  <si>
    <t>13.03.2015  02.04.2015</t>
  </si>
  <si>
    <t>Pomoce szkolne</t>
  </si>
  <si>
    <t>14.10.2015</t>
  </si>
  <si>
    <t>Stowarzyszenie Wychowanków  Zespołu Szkół im.14 Pułku Powstańców Śląskich w Wodzisławiu Śl. - Darowizna</t>
  </si>
  <si>
    <t>17.08.2015</t>
  </si>
  <si>
    <t xml:space="preserve">Zakup tablicy interaktywnej wraz z projektorem </t>
  </si>
  <si>
    <t>06.11.2015 r.</t>
  </si>
  <si>
    <t>Fundusz prewencyjny PZU - zakup kostki brukowej</t>
  </si>
  <si>
    <t>Fundusz prewencyjny PZU - elementy placu zabaw</t>
  </si>
  <si>
    <t>Fundacja Donum Caritatis - Darowizna</t>
  </si>
  <si>
    <t>Darowizna konsoli z oprogramowaniem</t>
  </si>
  <si>
    <t>05.02.2015 r.</t>
  </si>
  <si>
    <t>Fundacja Współnota Dobrej Woli w Wodzisławiu Śląskim - Darowizna</t>
  </si>
  <si>
    <t>Eksperymentarium</t>
  </si>
  <si>
    <t>19.05.2015 r.</t>
  </si>
  <si>
    <t xml:space="preserve">Fundacja Zielony Horyzont
Warszawa
Drugie życie elektrośmieci </t>
  </si>
  <si>
    <t>Darowizna w zwiąku z projektem - Drugie życie elektrośmieci</t>
  </si>
  <si>
    <t>Przyjęcie darowizny 
07.07.2015 r.</t>
  </si>
  <si>
    <t>Pharmeko</t>
  </si>
  <si>
    <t>"Kasztanobranie"</t>
  </si>
  <si>
    <t>Data inf. o dofinansowaniu
02.11.2015 r.</t>
  </si>
  <si>
    <t xml:space="preserve">Spadek na rzecz DPS poprzez zapis testamentalny </t>
  </si>
  <si>
    <t>Adaptacja pomieszczenia na seg. „E” na stołówkę wraz z wyposażeniem</t>
  </si>
  <si>
    <t>25.06.2015r.</t>
  </si>
  <si>
    <t>-</t>
  </si>
  <si>
    <t>Firmy farmaceutyczne</t>
  </si>
  <si>
    <t>Darowizna – leki</t>
  </si>
  <si>
    <t>Fundacja Wielka Orkiestra Świątecznej Pomocy - Darowizna</t>
  </si>
  <si>
    <t>Zakup aparatu do mierzenia ciśnienia tętniczego dla Oddziału Wewnętrznego II z Pododdziałem Geriatrycznym Szpitala w Rydułtowach</t>
  </si>
  <si>
    <t>19.08.2015 r.</t>
  </si>
  <si>
    <t>Zakup aparatu USG dla Oddziału Wewnętrznego II z Pododdziałem Geriatrycznym Szpitala w Rydułtowach</t>
  </si>
  <si>
    <t>17.08.2015 r.</t>
  </si>
  <si>
    <t>Zakup pomp infuzyjnych (5 szt.) dla Oddziału Wewnętrznego II z Pododdziałem Geriatrycznym Szpitala w Rydułtowach</t>
  </si>
  <si>
    <t>04.08.2015 r.</t>
  </si>
  <si>
    <t>Zakup aparatu EKG dla Oddziału Wewnętrznego II z Pododdziałem Geriatrycznym Szpitala w Rydułtowach</t>
  </si>
  <si>
    <t>07.09.2015 r.</t>
  </si>
  <si>
    <t>INNE PROGRAMY UE</t>
  </si>
  <si>
    <t xml:space="preserve">Europa dla obywateli (projekt partnerski) </t>
  </si>
  <si>
    <t>"Różnorodność jednoczy - razem dla Europy" (projekt partnerski: Powiat Recklinghausen w Republice Federalnej Niemiec - Lider, Powiat Sörmland w Królestwie Szwecji, Powiat Wodzisławski w Rzeczpospolitej  Polskiej oraz Powiat Jelgava na Łotwie)</t>
  </si>
  <si>
    <t>18.10.2015r.</t>
  </si>
  <si>
    <t>95 060,00
(wartość dla Powiatu Wodzisławskiego)</t>
  </si>
  <si>
    <t>Polsko Niemiecka Współpraca Młodzieży</t>
  </si>
  <si>
    <t>Polsko Niemiecka Wymiana Młodzieży</t>
  </si>
  <si>
    <t>13.01.2015 r.</t>
  </si>
  <si>
    <t>03.07.2015 r.</t>
  </si>
  <si>
    <t>"Europa tolerancji" - spotkanie młodzieży polsko-niemieckiej w Wieliczce</t>
  </si>
  <si>
    <t>24.02.2015 r.</t>
  </si>
  <si>
    <t>ŁĄCZNA WARTOŚĆ POZYSKANYCH I WYDATKOWANYCH ŚRODKÓW Z FUNDUSZY ZEWNĘTRZNYCH:</t>
  </si>
  <si>
    <t>Źródło finansowania</t>
  </si>
  <si>
    <t>Wartość [zł]</t>
  </si>
  <si>
    <t>EFRR</t>
  </si>
  <si>
    <t>EFS</t>
  </si>
  <si>
    <t>PFRON</t>
  </si>
  <si>
    <t>Legenda: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</si>
</sst>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_z_ł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b/>
      <sz val="9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</cellStyleXfs>
  <cellXfs count="15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7" fillId="3" borderId="4" xfId="0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4" xfId="3" applyNumberFormat="1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0" fontId="7" fillId="3" borderId="4" xfId="4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Border="1"/>
    <xf numFmtId="0" fontId="7" fillId="5" borderId="4" xfId="0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4" fontId="7" fillId="0" borderId="4" xfId="2" applyNumberFormat="1" applyFont="1" applyFill="1" applyBorder="1" applyAlignment="1">
      <alignment horizontal="center" vertical="center" wrapText="1"/>
    </xf>
    <xf numFmtId="4" fontId="7" fillId="0" borderId="4" xfId="3" applyNumberFormat="1" applyFont="1" applyFill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4" fontId="7" fillId="4" borderId="5" xfId="3" applyNumberFormat="1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" fontId="7" fillId="4" borderId="4" xfId="3" applyNumberFormat="1" applyFont="1" applyFill="1" applyBorder="1" applyAlignment="1">
      <alignment horizontal="center" vertical="center" wrapText="1"/>
    </xf>
    <xf numFmtId="0" fontId="7" fillId="5" borderId="4" xfId="4" applyFont="1" applyFill="1" applyBorder="1" applyAlignment="1">
      <alignment horizontal="center" vertical="center" wrapText="1"/>
    </xf>
    <xf numFmtId="4" fontId="7" fillId="6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/>
    </xf>
    <xf numFmtId="4" fontId="7" fillId="4" borderId="4" xfId="3" applyNumberFormat="1" applyFont="1" applyFill="1" applyBorder="1" applyAlignment="1">
      <alignment horizontal="center" vertical="center"/>
    </xf>
    <xf numFmtId="4" fontId="7" fillId="0" borderId="4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0" borderId="5" xfId="3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7" borderId="4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4" fontId="7" fillId="8" borderId="4" xfId="0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4" applyFont="1" applyFill="1" applyBorder="1" applyAlignment="1">
      <alignment horizontal="center" vertical="center" wrapText="1"/>
    </xf>
    <xf numFmtId="4" fontId="7" fillId="4" borderId="4" xfId="2" applyNumberFormat="1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16" fontId="7" fillId="0" borderId="4" xfId="0" applyNumberFormat="1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10" fillId="4" borderId="4" xfId="0" applyNumberFormat="1" applyFont="1" applyFill="1" applyBorder="1" applyAlignment="1">
      <alignment horizontal="center" vertical="center" wrapText="1"/>
    </xf>
    <xf numFmtId="4" fontId="7" fillId="4" borderId="7" xfId="0" applyNumberFormat="1" applyFont="1" applyFill="1" applyBorder="1" applyAlignment="1">
      <alignment horizontal="center" vertical="center" wrapText="1"/>
    </xf>
    <xf numFmtId="4" fontId="7" fillId="4" borderId="7" xfId="3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4" fontId="7" fillId="0" borderId="7" xfId="3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13" fillId="12" borderId="4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3" fillId="15" borderId="4" xfId="0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center" vertical="center" wrapText="1"/>
    </xf>
    <xf numFmtId="0" fontId="15" fillId="2" borderId="12" xfId="4" applyFont="1" applyFill="1" applyBorder="1" applyAlignment="1">
      <alignment horizontal="center" vertical="center" wrapText="1"/>
    </xf>
    <xf numFmtId="0" fontId="14" fillId="0" borderId="13" xfId="4" applyFont="1" applyBorder="1" applyAlignment="1">
      <alignment horizontal="left"/>
    </xf>
    <xf numFmtId="164" fontId="14" fillId="12" borderId="13" xfId="4" applyNumberFormat="1" applyFont="1" applyFill="1" applyBorder="1" applyAlignment="1">
      <alignment horizontal="right" vertical="center" wrapText="1"/>
    </xf>
    <xf numFmtId="4" fontId="16" fillId="13" borderId="13" xfId="0" applyNumberFormat="1" applyFont="1" applyFill="1" applyBorder="1"/>
    <xf numFmtId="4" fontId="16" fillId="14" borderId="13" xfId="0" applyNumberFormat="1" applyFont="1" applyFill="1" applyBorder="1"/>
    <xf numFmtId="4" fontId="16" fillId="15" borderId="13" xfId="0" applyNumberFormat="1" applyFont="1" applyFill="1" applyBorder="1"/>
    <xf numFmtId="0" fontId="14" fillId="0" borderId="13" xfId="4" applyFont="1" applyBorder="1" applyAlignment="1">
      <alignment horizontal="left" wrapText="1"/>
    </xf>
    <xf numFmtId="0" fontId="14" fillId="0" borderId="0" xfId="4" applyFont="1"/>
    <xf numFmtId="4" fontId="15" fillId="12" borderId="13" xfId="4" applyNumberFormat="1" applyFont="1" applyFill="1" applyBorder="1"/>
    <xf numFmtId="4" fontId="15" fillId="13" borderId="13" xfId="4" applyNumberFormat="1" applyFont="1" applyFill="1" applyBorder="1"/>
    <xf numFmtId="4" fontId="15" fillId="14" borderId="13" xfId="4" applyNumberFormat="1" applyFont="1" applyFill="1" applyBorder="1"/>
    <xf numFmtId="4" fontId="15" fillId="15" borderId="13" xfId="4" applyNumberFormat="1" applyFont="1" applyFill="1" applyBorder="1"/>
    <xf numFmtId="0" fontId="17" fillId="0" borderId="4" xfId="0" applyFont="1" applyBorder="1"/>
    <xf numFmtId="0" fontId="17" fillId="16" borderId="4" xfId="0" applyFont="1" applyFill="1" applyBorder="1" applyAlignment="1">
      <alignment horizontal="center"/>
    </xf>
    <xf numFmtId="0" fontId="17" fillId="13" borderId="4" xfId="0" applyFont="1" applyFill="1" applyBorder="1" applyAlignment="1">
      <alignment horizontal="center"/>
    </xf>
    <xf numFmtId="0" fontId="17" fillId="14" borderId="4" xfId="0" applyFont="1" applyFill="1" applyBorder="1" applyAlignment="1">
      <alignment horizontal="center"/>
    </xf>
    <xf numFmtId="0" fontId="17" fillId="15" borderId="4" xfId="0" applyFont="1" applyFill="1" applyBorder="1" applyAlignment="1">
      <alignment horizontal="center"/>
    </xf>
    <xf numFmtId="0" fontId="9" fillId="0" borderId="8" xfId="2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7" fillId="8" borderId="5" xfId="0" applyNumberFormat="1" applyFont="1" applyFill="1" applyBorder="1" applyAlignment="1">
      <alignment horizontal="center" vertical="center" wrapText="1"/>
    </xf>
    <xf numFmtId="4" fontId="7" fillId="8" borderId="7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10" borderId="4" xfId="4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4" fontId="7" fillId="4" borderId="5" xfId="2" applyNumberFormat="1" applyFont="1" applyFill="1" applyBorder="1" applyAlignment="1">
      <alignment horizontal="center" vertical="center" wrapText="1"/>
    </xf>
    <xf numFmtId="4" fontId="7" fillId="4" borderId="6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7" fillId="0" borderId="7" xfId="0" applyNumberFormat="1" applyFont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5" xfId="3" applyNumberFormat="1" applyFont="1" applyFill="1" applyBorder="1" applyAlignment="1">
      <alignment horizontal="center" vertical="center" wrapText="1"/>
    </xf>
    <xf numFmtId="4" fontId="7" fillId="0" borderId="6" xfId="3" applyNumberFormat="1" applyFont="1" applyFill="1" applyBorder="1" applyAlignment="1">
      <alignment horizontal="center" vertical="center" wrapText="1"/>
    </xf>
    <xf numFmtId="4" fontId="7" fillId="0" borderId="7" xfId="3" applyNumberFormat="1" applyFont="1" applyFill="1" applyBorder="1" applyAlignment="1">
      <alignment horizontal="center" vertical="center" wrapText="1"/>
    </xf>
    <xf numFmtId="0" fontId="7" fillId="7" borderId="5" xfId="4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9" fillId="0" borderId="7" xfId="4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2"/>
    <cellStyle name="Normalny 2 2" xfId="4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Wysokość pozyskanych i wydatkowanych środków zewnętrznych w latach 2012 - 2015</a:t>
            </a:r>
            <a:r>
              <a:rPr lang="pl-PL" baseline="0"/>
              <a:t> roku w</a:t>
            </a:r>
            <a:r>
              <a:rPr lang="pl-PL"/>
              <a:t>g źródła finansowania</a:t>
            </a:r>
          </a:p>
        </c:rich>
      </c:tx>
      <c:layout>
        <c:manualLayout>
          <c:xMode val="edge"/>
          <c:yMode val="edge"/>
          <c:x val="0.1094070346699252"/>
          <c:y val="3.0364372469635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0443537556258"/>
          <c:y val="0.208502024291498"/>
          <c:w val="0.84458162043633811"/>
          <c:h val="0.609311740890688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[1]razem!$C$1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[1]razem!$B$3:$B$9</c:f>
              <c:strCache>
                <c:ptCount val="7"/>
                <c:pt idx="0">
                  <c:v>EFRR</c:v>
                </c:pt>
                <c:pt idx="1">
                  <c:v>EFS</c:v>
                </c:pt>
                <c:pt idx="2">
                  <c:v>GMINY</c:v>
                </c:pt>
                <c:pt idx="3">
                  <c:v>PFRON</c:v>
                </c:pt>
                <c:pt idx="4">
                  <c:v>POZOSTAŁE ŚRODKI KRAJOWE</c:v>
                </c:pt>
                <c:pt idx="5">
                  <c:v>DAROWIZNY</c:v>
                </c:pt>
                <c:pt idx="6">
                  <c:v>INNE PROGRAMY UE</c:v>
                </c:pt>
              </c:strCache>
            </c:strRef>
          </c:cat>
          <c:val>
            <c:numRef>
              <c:f>[1]razem!$C$3:$C$9</c:f>
              <c:numCache>
                <c:formatCode>General</c:formatCode>
                <c:ptCount val="7"/>
                <c:pt idx="0">
                  <c:v>8071135.6600000001</c:v>
                </c:pt>
                <c:pt idx="1">
                  <c:v>6054749.0599999996</c:v>
                </c:pt>
                <c:pt idx="2">
                  <c:v>2976863.39</c:v>
                </c:pt>
                <c:pt idx="3">
                  <c:v>2276451.9700000002</c:v>
                </c:pt>
                <c:pt idx="4">
                  <c:v>2126571.6800000002</c:v>
                </c:pt>
                <c:pt idx="5">
                  <c:v>458644.16</c:v>
                </c:pt>
                <c:pt idx="6">
                  <c:v>113738</c:v>
                </c:pt>
              </c:numCache>
            </c:numRef>
          </c:val>
        </c:ser>
        <c:ser>
          <c:idx val="1"/>
          <c:order val="1"/>
          <c:tx>
            <c:strRef>
              <c:f>[1]razem!$D$1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[1]razem!$B$3:$B$9</c:f>
              <c:strCache>
                <c:ptCount val="7"/>
                <c:pt idx="0">
                  <c:v>EFRR</c:v>
                </c:pt>
                <c:pt idx="1">
                  <c:v>EFS</c:v>
                </c:pt>
                <c:pt idx="2">
                  <c:v>GMINY</c:v>
                </c:pt>
                <c:pt idx="3">
                  <c:v>PFRON</c:v>
                </c:pt>
                <c:pt idx="4">
                  <c:v>POZOSTAŁE ŚRODKI KRAJOWE</c:v>
                </c:pt>
                <c:pt idx="5">
                  <c:v>DAROWIZNY</c:v>
                </c:pt>
                <c:pt idx="6">
                  <c:v>INNE PROGRAMY UE</c:v>
                </c:pt>
              </c:strCache>
            </c:strRef>
          </c:cat>
          <c:val>
            <c:numRef>
              <c:f>[1]razem!$D$3:$D$9</c:f>
              <c:numCache>
                <c:formatCode>General</c:formatCode>
                <c:ptCount val="7"/>
                <c:pt idx="0">
                  <c:v>3526040.93</c:v>
                </c:pt>
                <c:pt idx="1">
                  <c:v>9721882.9100000001</c:v>
                </c:pt>
                <c:pt idx="2">
                  <c:v>2188280.15</c:v>
                </c:pt>
                <c:pt idx="3">
                  <c:v>322200.38</c:v>
                </c:pt>
                <c:pt idx="4">
                  <c:v>701448.64</c:v>
                </c:pt>
                <c:pt idx="5">
                  <c:v>528742.19999999995</c:v>
                </c:pt>
                <c:pt idx="6">
                  <c:v>14459.5</c:v>
                </c:pt>
              </c:numCache>
            </c:numRef>
          </c:val>
        </c:ser>
        <c:ser>
          <c:idx val="2"/>
          <c:order val="2"/>
          <c:tx>
            <c:strRef>
              <c:f>[1]razem!$E$1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[1]razem!$B$3:$B$9</c:f>
              <c:strCache>
                <c:ptCount val="7"/>
                <c:pt idx="0">
                  <c:v>EFRR</c:v>
                </c:pt>
                <c:pt idx="1">
                  <c:v>EFS</c:v>
                </c:pt>
                <c:pt idx="2">
                  <c:v>GMINY</c:v>
                </c:pt>
                <c:pt idx="3">
                  <c:v>PFRON</c:v>
                </c:pt>
                <c:pt idx="4">
                  <c:v>POZOSTAŁE ŚRODKI KRAJOWE</c:v>
                </c:pt>
                <c:pt idx="5">
                  <c:v>DAROWIZNY</c:v>
                </c:pt>
                <c:pt idx="6">
                  <c:v>INNE PROGRAMY UE</c:v>
                </c:pt>
              </c:strCache>
            </c:strRef>
          </c:cat>
          <c:val>
            <c:numRef>
              <c:f>[1]razem!$E$3:$E$9</c:f>
              <c:numCache>
                <c:formatCode>General</c:formatCode>
                <c:ptCount val="7"/>
                <c:pt idx="0">
                  <c:v>1288838.25</c:v>
                </c:pt>
                <c:pt idx="1">
                  <c:v>6718274.0599999996</c:v>
                </c:pt>
                <c:pt idx="2">
                  <c:v>23887.279999999999</c:v>
                </c:pt>
                <c:pt idx="3">
                  <c:v>592423.56000000006</c:v>
                </c:pt>
                <c:pt idx="4">
                  <c:v>941061.33</c:v>
                </c:pt>
                <c:pt idx="5">
                  <c:v>447764.22</c:v>
                </c:pt>
                <c:pt idx="6">
                  <c:v>36316</c:v>
                </c:pt>
              </c:numCache>
            </c:numRef>
          </c:val>
        </c:ser>
        <c:ser>
          <c:idx val="3"/>
          <c:order val="3"/>
          <c:tx>
            <c:strRef>
              <c:f>[1]razem!$F$1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[1]razem!$B$3:$B$9</c:f>
              <c:strCache>
                <c:ptCount val="7"/>
                <c:pt idx="0">
                  <c:v>EFRR</c:v>
                </c:pt>
                <c:pt idx="1">
                  <c:v>EFS</c:v>
                </c:pt>
                <c:pt idx="2">
                  <c:v>GMINY</c:v>
                </c:pt>
                <c:pt idx="3">
                  <c:v>PFRON</c:v>
                </c:pt>
                <c:pt idx="4">
                  <c:v>POZOSTAŁE ŚRODKI KRAJOWE</c:v>
                </c:pt>
                <c:pt idx="5">
                  <c:v>DAROWIZNY</c:v>
                </c:pt>
                <c:pt idx="6">
                  <c:v>INNE PROGRAMY UE</c:v>
                </c:pt>
              </c:strCache>
            </c:strRef>
          </c:cat>
          <c:val>
            <c:numRef>
              <c:f>[1]razem!$F$3:$F$9</c:f>
              <c:numCache>
                <c:formatCode>General</c:formatCode>
                <c:ptCount val="7"/>
                <c:pt idx="0">
                  <c:v>6352641.5099999998</c:v>
                </c:pt>
                <c:pt idx="1">
                  <c:v>3208549.73</c:v>
                </c:pt>
                <c:pt idx="2">
                  <c:v>1056930.58</c:v>
                </c:pt>
                <c:pt idx="3">
                  <c:v>2869154.23</c:v>
                </c:pt>
                <c:pt idx="4">
                  <c:v>7168578.1299999999</c:v>
                </c:pt>
                <c:pt idx="5">
                  <c:v>200833.71</c:v>
                </c:pt>
                <c:pt idx="6">
                  <c:v>36914.44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809280"/>
        <c:axId val="201823360"/>
      </c:barChart>
      <c:catAx>
        <c:axId val="2018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182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2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1809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0.98425196850393692" l="0.74803149606299224" r="0.74803149606299224" t="0.98425196850393692" header="0.51181102362204722" footer="0.5118110236220472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13608</xdr:colOff>
      <xdr:row>15</xdr:row>
      <xdr:rowOff>95249</xdr:rowOff>
    </xdr:from>
    <xdr:to>
      <xdr:col>15</xdr:col>
      <xdr:colOff>133350</xdr:colOff>
      <xdr:row>39</xdr:row>
      <xdr:rowOff>104774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Gaca/AppData/Local/Microsoft/Windows/INetCache/Content.Outlook/O2BIEMTX/Sprawozdanie%20&#347;rodki%20pozyskane%202015%20%20po%20weryfikacji%20przez%20wydzia&#322;y%20na%20komisj&#281;!!!!!!!!!!!!!!%20wg%20fundusz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dki pozyskane"/>
      <sheetName val="Arkusz1"/>
      <sheetName val="2012 F"/>
      <sheetName val="2013 F"/>
      <sheetName val="2014 F"/>
      <sheetName val="2015 F"/>
      <sheetName val="razem"/>
      <sheetName val="Arkusz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>
            <v>2015</v>
          </cell>
          <cell r="D1">
            <v>2014</v>
          </cell>
          <cell r="E1">
            <v>2013</v>
          </cell>
          <cell r="F1">
            <v>2012</v>
          </cell>
        </row>
        <row r="3">
          <cell r="B3" t="str">
            <v>EFRR</v>
          </cell>
          <cell r="C3">
            <v>8071135.6600000001</v>
          </cell>
          <cell r="D3">
            <v>3526040.93</v>
          </cell>
          <cell r="E3">
            <v>1288838.25</v>
          </cell>
          <cell r="F3">
            <v>6352641.5099999998</v>
          </cell>
        </row>
        <row r="4">
          <cell r="B4" t="str">
            <v>EFS</v>
          </cell>
          <cell r="C4">
            <v>6054749.0599999996</v>
          </cell>
          <cell r="D4">
            <v>9721882.9100000001</v>
          </cell>
          <cell r="E4">
            <v>6718274.0599999996</v>
          </cell>
          <cell r="F4">
            <v>3208549.73</v>
          </cell>
        </row>
        <row r="5">
          <cell r="B5" t="str">
            <v>GMINY</v>
          </cell>
          <cell r="C5">
            <v>2976863.39</v>
          </cell>
          <cell r="D5">
            <v>2188280.15</v>
          </cell>
          <cell r="E5">
            <v>23887.279999999999</v>
          </cell>
          <cell r="F5">
            <v>1056930.58</v>
          </cell>
        </row>
        <row r="6">
          <cell r="B6" t="str">
            <v>PFRON</v>
          </cell>
          <cell r="C6">
            <v>2276451.9700000002</v>
          </cell>
          <cell r="D6">
            <v>322200.38</v>
          </cell>
          <cell r="E6">
            <v>592423.56000000006</v>
          </cell>
          <cell r="F6">
            <v>2869154.23</v>
          </cell>
        </row>
        <row r="7">
          <cell r="B7" t="str">
            <v>POZOSTAŁE ŚRODKI KRAJOWE</v>
          </cell>
          <cell r="C7">
            <v>2126571.6800000002</v>
          </cell>
          <cell r="D7">
            <v>701448.64</v>
          </cell>
          <cell r="E7">
            <v>941061.33</v>
          </cell>
          <cell r="F7">
            <v>7168578.1299999999</v>
          </cell>
        </row>
        <row r="8">
          <cell r="B8" t="str">
            <v>DAROWIZNY</v>
          </cell>
          <cell r="C8">
            <v>458644.16</v>
          </cell>
          <cell r="D8">
            <v>528742.19999999995</v>
          </cell>
          <cell r="E8">
            <v>447764.22</v>
          </cell>
          <cell r="F8">
            <v>200833.71</v>
          </cell>
        </row>
        <row r="9">
          <cell r="B9" t="str">
            <v>INNE PROGRAMY UE</v>
          </cell>
          <cell r="C9">
            <v>113738</v>
          </cell>
          <cell r="D9">
            <v>14459.5</v>
          </cell>
          <cell r="E9">
            <v>36316</v>
          </cell>
          <cell r="F9">
            <v>36914.44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abSelected="1" topLeftCell="A123" workbookViewId="0">
      <selection activeCell="L126" sqref="L126"/>
    </sheetView>
  </sheetViews>
  <sheetFormatPr defaultRowHeight="15" x14ac:dyDescent="0.25"/>
  <cols>
    <col min="1" max="1" width="5.42578125" customWidth="1"/>
    <col min="2" max="3" width="15.5703125" customWidth="1"/>
    <col min="4" max="4" width="17.5703125" customWidth="1"/>
    <col min="5" max="5" width="11.5703125" customWidth="1"/>
    <col min="6" max="6" width="13.5703125" customWidth="1"/>
    <col min="7" max="7" width="13.85546875" customWidth="1"/>
    <col min="8" max="8" width="14.28515625" customWidth="1"/>
  </cols>
  <sheetData>
    <row r="1" spans="1:8" ht="49.5" customHeight="1" thickBot="1" x14ac:dyDescent="0.3">
      <c r="A1" s="153" t="s">
        <v>0</v>
      </c>
      <c r="B1" s="154"/>
      <c r="C1" s="154"/>
      <c r="D1" s="154"/>
      <c r="E1" s="154"/>
      <c r="F1" s="154"/>
      <c r="G1" s="154"/>
      <c r="H1" s="155"/>
    </row>
    <row r="2" spans="1:8" x14ac:dyDescent="0.25">
      <c r="C2" s="1"/>
    </row>
    <row r="4" spans="1:8" x14ac:dyDescent="0.25">
      <c r="A4" s="2" t="s">
        <v>1</v>
      </c>
    </row>
    <row r="5" spans="1:8" x14ac:dyDescent="0.25">
      <c r="A5" s="110" t="s">
        <v>2</v>
      </c>
      <c r="B5" s="111" t="s">
        <v>3</v>
      </c>
      <c r="C5" s="111" t="s">
        <v>4</v>
      </c>
      <c r="D5" s="110" t="s">
        <v>5</v>
      </c>
      <c r="E5" s="111" t="s">
        <v>6</v>
      </c>
      <c r="F5" s="106" t="s">
        <v>7</v>
      </c>
      <c r="G5" s="106" t="s">
        <v>8</v>
      </c>
      <c r="H5" s="106" t="s">
        <v>9</v>
      </c>
    </row>
    <row r="6" spans="1:8" x14ac:dyDescent="0.25">
      <c r="A6" s="110"/>
      <c r="B6" s="111"/>
      <c r="C6" s="111"/>
      <c r="D6" s="110"/>
      <c r="E6" s="111"/>
      <c r="F6" s="107"/>
      <c r="G6" s="107"/>
      <c r="H6" s="107"/>
    </row>
    <row r="7" spans="1:8" x14ac:dyDescent="0.25">
      <c r="A7" s="110"/>
      <c r="B7" s="111"/>
      <c r="C7" s="111"/>
      <c r="D7" s="110"/>
      <c r="E7" s="111"/>
      <c r="F7" s="107"/>
      <c r="G7" s="107"/>
      <c r="H7" s="107"/>
    </row>
    <row r="8" spans="1:8" x14ac:dyDescent="0.25">
      <c r="A8" s="110"/>
      <c r="B8" s="111"/>
      <c r="C8" s="111"/>
      <c r="D8" s="110"/>
      <c r="E8" s="111"/>
      <c r="F8" s="107"/>
      <c r="G8" s="107"/>
      <c r="H8" s="107"/>
    </row>
    <row r="9" spans="1:8" ht="24.75" customHeight="1" x14ac:dyDescent="0.25">
      <c r="A9" s="110"/>
      <c r="B9" s="111"/>
      <c r="C9" s="111"/>
      <c r="D9" s="110"/>
      <c r="E9" s="111"/>
      <c r="F9" s="108"/>
      <c r="G9" s="108"/>
      <c r="H9" s="108"/>
    </row>
    <row r="10" spans="1:8" ht="108" customHeight="1" x14ac:dyDescent="0.25">
      <c r="A10" s="3">
        <v>1</v>
      </c>
      <c r="B10" s="4" t="s">
        <v>10</v>
      </c>
      <c r="C10" s="5" t="s">
        <v>11</v>
      </c>
      <c r="D10" s="6" t="s">
        <v>12</v>
      </c>
      <c r="E10" s="6" t="s">
        <v>13</v>
      </c>
      <c r="F10" s="7">
        <v>3123389.28</v>
      </c>
      <c r="G10" s="7">
        <v>952412.06</v>
      </c>
      <c r="H10" s="7">
        <v>2021725.13</v>
      </c>
    </row>
    <row r="11" spans="1:8" ht="56.25" x14ac:dyDescent="0.25">
      <c r="A11" s="3">
        <v>2</v>
      </c>
      <c r="B11" s="4" t="s">
        <v>10</v>
      </c>
      <c r="C11" s="8" t="s">
        <v>14</v>
      </c>
      <c r="D11" s="8" t="s">
        <v>15</v>
      </c>
      <c r="E11" s="8" t="s">
        <v>16</v>
      </c>
      <c r="F11" s="9" t="s">
        <v>17</v>
      </c>
      <c r="G11" s="10">
        <v>0</v>
      </c>
      <c r="H11" s="11">
        <v>9510.6299999999992</v>
      </c>
    </row>
    <row r="12" spans="1:8" ht="125.25" customHeight="1" x14ac:dyDescent="0.25">
      <c r="A12" s="12">
        <v>3</v>
      </c>
      <c r="B12" s="13" t="s">
        <v>18</v>
      </c>
      <c r="C12" s="8" t="s">
        <v>14</v>
      </c>
      <c r="D12" s="8" t="s">
        <v>19</v>
      </c>
      <c r="E12" s="8" t="s">
        <v>20</v>
      </c>
      <c r="F12" s="9">
        <v>4570798.5</v>
      </c>
      <c r="G12" s="9">
        <v>742411.29</v>
      </c>
      <c r="H12" s="9">
        <v>3828387.21</v>
      </c>
    </row>
    <row r="13" spans="1:8" ht="166.5" customHeight="1" x14ac:dyDescent="0.25">
      <c r="A13" s="12">
        <v>4</v>
      </c>
      <c r="B13" s="13" t="s">
        <v>18</v>
      </c>
      <c r="C13" s="8" t="s">
        <v>14</v>
      </c>
      <c r="D13" s="8" t="s">
        <v>21</v>
      </c>
      <c r="E13" s="8" t="s">
        <v>22</v>
      </c>
      <c r="F13" s="9">
        <v>2612234.64</v>
      </c>
      <c r="G13" s="9">
        <v>400721.95</v>
      </c>
      <c r="H13" s="9">
        <v>2211512.69</v>
      </c>
    </row>
    <row r="14" spans="1:8" x14ac:dyDescent="0.25">
      <c r="A14" s="109" t="s">
        <v>23</v>
      </c>
      <c r="B14" s="104"/>
      <c r="C14" s="104"/>
      <c r="D14" s="104"/>
      <c r="E14" s="104"/>
      <c r="F14" s="104"/>
      <c r="G14" s="105"/>
      <c r="H14" s="14">
        <f>SUM(H10:H13)</f>
        <v>8071135.6600000001</v>
      </c>
    </row>
    <row r="17" spans="1:8" x14ac:dyDescent="0.25">
      <c r="A17" s="2" t="s">
        <v>24</v>
      </c>
    </row>
    <row r="18" spans="1:8" x14ac:dyDescent="0.25">
      <c r="A18" s="110" t="s">
        <v>2</v>
      </c>
      <c r="B18" s="111" t="s">
        <v>3</v>
      </c>
      <c r="C18" s="111" t="s">
        <v>4</v>
      </c>
      <c r="D18" s="110" t="s">
        <v>5</v>
      </c>
      <c r="E18" s="112" t="s">
        <v>6</v>
      </c>
      <c r="F18" s="106" t="s">
        <v>7</v>
      </c>
      <c r="G18" s="106" t="s">
        <v>8</v>
      </c>
      <c r="H18" s="106" t="s">
        <v>9</v>
      </c>
    </row>
    <row r="19" spans="1:8" x14ac:dyDescent="0.25">
      <c r="A19" s="110"/>
      <c r="B19" s="111"/>
      <c r="C19" s="111"/>
      <c r="D19" s="110"/>
      <c r="E19" s="113"/>
      <c r="F19" s="107"/>
      <c r="G19" s="107"/>
      <c r="H19" s="107"/>
    </row>
    <row r="20" spans="1:8" x14ac:dyDescent="0.25">
      <c r="A20" s="110"/>
      <c r="B20" s="111"/>
      <c r="C20" s="111"/>
      <c r="D20" s="110"/>
      <c r="E20" s="113"/>
      <c r="F20" s="107"/>
      <c r="G20" s="107"/>
      <c r="H20" s="107"/>
    </row>
    <row r="21" spans="1:8" x14ac:dyDescent="0.25">
      <c r="A21" s="110"/>
      <c r="B21" s="111"/>
      <c r="C21" s="111"/>
      <c r="D21" s="110"/>
      <c r="E21" s="113"/>
      <c r="F21" s="107"/>
      <c r="G21" s="107"/>
      <c r="H21" s="107"/>
    </row>
    <row r="22" spans="1:8" x14ac:dyDescent="0.25">
      <c r="A22" s="110"/>
      <c r="B22" s="111"/>
      <c r="C22" s="111"/>
      <c r="D22" s="110"/>
      <c r="E22" s="114"/>
      <c r="F22" s="108"/>
      <c r="G22" s="108"/>
      <c r="H22" s="108"/>
    </row>
    <row r="23" spans="1:8" ht="108" customHeight="1" x14ac:dyDescent="0.25">
      <c r="A23" s="15">
        <v>1</v>
      </c>
      <c r="B23" s="4" t="s">
        <v>10</v>
      </c>
      <c r="C23" s="16" t="s">
        <v>25</v>
      </c>
      <c r="D23" s="16" t="s">
        <v>26</v>
      </c>
      <c r="E23" s="16" t="s">
        <v>27</v>
      </c>
      <c r="F23" s="17">
        <v>95937.75</v>
      </c>
      <c r="G23" s="10">
        <v>0</v>
      </c>
      <c r="H23" s="18">
        <v>39687.07</v>
      </c>
    </row>
    <row r="24" spans="1:8" ht="177" customHeight="1" x14ac:dyDescent="0.25">
      <c r="A24" s="15">
        <v>2</v>
      </c>
      <c r="B24" s="4" t="s">
        <v>10</v>
      </c>
      <c r="C24" s="5" t="s">
        <v>28</v>
      </c>
      <c r="D24" s="5" t="s">
        <v>29</v>
      </c>
      <c r="E24" s="6" t="s">
        <v>30</v>
      </c>
      <c r="F24" s="19" t="s">
        <v>31</v>
      </c>
      <c r="G24" s="9">
        <v>0</v>
      </c>
      <c r="H24" s="20">
        <v>69005.649999999994</v>
      </c>
    </row>
    <row r="25" spans="1:8" ht="139.5" customHeight="1" x14ac:dyDescent="0.25">
      <c r="A25" s="15">
        <v>3</v>
      </c>
      <c r="B25" s="4" t="s">
        <v>10</v>
      </c>
      <c r="C25" s="5" t="s">
        <v>28</v>
      </c>
      <c r="D25" s="21" t="s">
        <v>32</v>
      </c>
      <c r="E25" s="21" t="s">
        <v>33</v>
      </c>
      <c r="F25" s="22" t="s">
        <v>34</v>
      </c>
      <c r="G25" s="23">
        <v>45000</v>
      </c>
      <c r="H25" s="24">
        <v>0</v>
      </c>
    </row>
    <row r="26" spans="1:8" ht="113.25" customHeight="1" x14ac:dyDescent="0.25">
      <c r="A26" s="15">
        <v>4</v>
      </c>
      <c r="B26" s="13" t="s">
        <v>35</v>
      </c>
      <c r="C26" s="8" t="s">
        <v>36</v>
      </c>
      <c r="D26" s="25" t="s">
        <v>37</v>
      </c>
      <c r="E26" s="8" t="s">
        <v>38</v>
      </c>
      <c r="F26" s="17">
        <v>1871943.2</v>
      </c>
      <c r="G26" s="10">
        <v>265739.3</v>
      </c>
      <c r="H26" s="10">
        <v>75221.7</v>
      </c>
    </row>
    <row r="27" spans="1:8" ht="150" customHeight="1" x14ac:dyDescent="0.25">
      <c r="A27" s="15">
        <v>5</v>
      </c>
      <c r="B27" s="13" t="s">
        <v>35</v>
      </c>
      <c r="C27" s="8" t="s">
        <v>39</v>
      </c>
      <c r="D27" s="25" t="s">
        <v>40</v>
      </c>
      <c r="E27" s="8" t="s">
        <v>41</v>
      </c>
      <c r="F27" s="17">
        <v>967503.02</v>
      </c>
      <c r="G27" s="10">
        <v>116100.36</v>
      </c>
      <c r="H27" s="10">
        <v>464952.29</v>
      </c>
    </row>
    <row r="28" spans="1:8" ht="84" customHeight="1" x14ac:dyDescent="0.25">
      <c r="A28" s="15">
        <v>6</v>
      </c>
      <c r="B28" s="4" t="s">
        <v>42</v>
      </c>
      <c r="C28" s="8" t="s">
        <v>43</v>
      </c>
      <c r="D28" s="26" t="s">
        <v>44</v>
      </c>
      <c r="E28" s="27" t="s">
        <v>45</v>
      </c>
      <c r="F28" s="19">
        <v>93733.85</v>
      </c>
      <c r="G28" s="10">
        <v>0</v>
      </c>
      <c r="H28" s="10">
        <v>18509.150000000001</v>
      </c>
    </row>
    <row r="29" spans="1:8" ht="75.75" customHeight="1" x14ac:dyDescent="0.25">
      <c r="A29" s="15">
        <v>7</v>
      </c>
      <c r="B29" s="4" t="s">
        <v>46</v>
      </c>
      <c r="C29" s="28" t="s">
        <v>47</v>
      </c>
      <c r="D29" s="29" t="s">
        <v>48</v>
      </c>
      <c r="E29" s="25" t="s">
        <v>49</v>
      </c>
      <c r="F29" s="17">
        <v>408492</v>
      </c>
      <c r="G29" s="10">
        <v>0</v>
      </c>
      <c r="H29" s="18">
        <v>372001.12</v>
      </c>
    </row>
    <row r="30" spans="1:8" ht="75.75" customHeight="1" x14ac:dyDescent="0.25">
      <c r="A30" s="15">
        <v>8</v>
      </c>
      <c r="B30" s="4" t="s">
        <v>46</v>
      </c>
      <c r="C30" s="28" t="s">
        <v>47</v>
      </c>
      <c r="D30" s="29" t="s">
        <v>50</v>
      </c>
      <c r="E30" s="30" t="s">
        <v>51</v>
      </c>
      <c r="F30" s="31">
        <v>572247</v>
      </c>
      <c r="G30" s="22">
        <v>0</v>
      </c>
      <c r="H30" s="20">
        <v>10745.43</v>
      </c>
    </row>
    <row r="31" spans="1:8" ht="105.75" customHeight="1" x14ac:dyDescent="0.25">
      <c r="A31" s="15">
        <v>9</v>
      </c>
      <c r="B31" s="4" t="s">
        <v>52</v>
      </c>
      <c r="C31" s="16" t="s">
        <v>53</v>
      </c>
      <c r="D31" s="16" t="s">
        <v>54</v>
      </c>
      <c r="E31" s="16" t="s">
        <v>55</v>
      </c>
      <c r="F31" s="17">
        <v>299725.92</v>
      </c>
      <c r="G31" s="10">
        <v>0</v>
      </c>
      <c r="H31" s="18">
        <v>151760.28</v>
      </c>
    </row>
    <row r="32" spans="1:8" ht="57" customHeight="1" x14ac:dyDescent="0.25">
      <c r="A32" s="15">
        <v>10</v>
      </c>
      <c r="B32" s="13" t="s">
        <v>56</v>
      </c>
      <c r="C32" s="8" t="s">
        <v>57</v>
      </c>
      <c r="D32" s="8" t="s">
        <v>58</v>
      </c>
      <c r="E32" s="8" t="s">
        <v>59</v>
      </c>
      <c r="F32" s="9">
        <v>86400</v>
      </c>
      <c r="G32" s="9">
        <v>0</v>
      </c>
      <c r="H32" s="9">
        <v>28634.67</v>
      </c>
    </row>
    <row r="33" spans="1:8" ht="58.5" customHeight="1" x14ac:dyDescent="0.25">
      <c r="A33" s="15">
        <v>11</v>
      </c>
      <c r="B33" s="13" t="s">
        <v>60</v>
      </c>
      <c r="C33" s="8" t="s">
        <v>61</v>
      </c>
      <c r="D33" s="8" t="s">
        <v>62</v>
      </c>
      <c r="E33" s="32" t="s">
        <v>63</v>
      </c>
      <c r="F33" s="33">
        <v>7590.45</v>
      </c>
      <c r="G33" s="33">
        <v>0</v>
      </c>
      <c r="H33" s="33">
        <f>F33-G33</f>
        <v>7590.45</v>
      </c>
    </row>
    <row r="34" spans="1:8" ht="107.25" customHeight="1" x14ac:dyDescent="0.25">
      <c r="A34" s="15">
        <v>12</v>
      </c>
      <c r="B34" s="4" t="s">
        <v>64</v>
      </c>
      <c r="C34" s="8" t="s">
        <v>65</v>
      </c>
      <c r="D34" s="8" t="s">
        <v>66</v>
      </c>
      <c r="E34" s="34" t="s">
        <v>67</v>
      </c>
      <c r="F34" s="33">
        <v>500518</v>
      </c>
      <c r="G34" s="35">
        <v>0</v>
      </c>
      <c r="H34" s="35">
        <v>216779</v>
      </c>
    </row>
    <row r="35" spans="1:8" ht="88.5" customHeight="1" x14ac:dyDescent="0.25">
      <c r="A35" s="15">
        <v>13</v>
      </c>
      <c r="B35" s="4" t="s">
        <v>68</v>
      </c>
      <c r="C35" s="27" t="s">
        <v>69</v>
      </c>
      <c r="D35" s="8" t="s">
        <v>70</v>
      </c>
      <c r="E35" s="27" t="s">
        <v>71</v>
      </c>
      <c r="F35" s="9">
        <v>84161</v>
      </c>
      <c r="G35" s="10">
        <v>0</v>
      </c>
      <c r="H35" s="10">
        <v>15981.47</v>
      </c>
    </row>
    <row r="36" spans="1:8" ht="157.5" customHeight="1" x14ac:dyDescent="0.25">
      <c r="A36" s="36">
        <v>14</v>
      </c>
      <c r="B36" s="4" t="s">
        <v>72</v>
      </c>
      <c r="C36" s="5" t="s">
        <v>73</v>
      </c>
      <c r="D36" s="6" t="s">
        <v>74</v>
      </c>
      <c r="E36" s="6" t="s">
        <v>75</v>
      </c>
      <c r="F36" s="9" t="s">
        <v>76</v>
      </c>
      <c r="G36" s="37">
        <v>34647.25</v>
      </c>
      <c r="H36" s="11">
        <v>7661.41</v>
      </c>
    </row>
    <row r="37" spans="1:8" ht="109.5" customHeight="1" x14ac:dyDescent="0.25">
      <c r="A37" s="36">
        <v>15</v>
      </c>
      <c r="B37" s="4" t="s">
        <v>72</v>
      </c>
      <c r="C37" s="5" t="s">
        <v>77</v>
      </c>
      <c r="D37" s="5" t="s">
        <v>78</v>
      </c>
      <c r="E37" s="6" t="s">
        <v>79</v>
      </c>
      <c r="F37" s="20">
        <v>397070.7</v>
      </c>
      <c r="G37" s="9">
        <v>0</v>
      </c>
      <c r="H37" s="38">
        <v>301855.59999999998</v>
      </c>
    </row>
    <row r="38" spans="1:8" ht="101.25" customHeight="1" x14ac:dyDescent="0.25">
      <c r="A38" s="36">
        <v>16</v>
      </c>
      <c r="B38" s="4" t="s">
        <v>72</v>
      </c>
      <c r="C38" s="8" t="s">
        <v>80</v>
      </c>
      <c r="D38" s="8" t="s">
        <v>81</v>
      </c>
      <c r="E38" s="8" t="s">
        <v>82</v>
      </c>
      <c r="F38" s="9">
        <v>1052987.6000000001</v>
      </c>
      <c r="G38" s="10">
        <v>148361.88</v>
      </c>
      <c r="H38" s="35">
        <v>45116.75</v>
      </c>
    </row>
    <row r="39" spans="1:8" ht="121.5" customHeight="1" x14ac:dyDescent="0.25">
      <c r="A39" s="36">
        <v>17</v>
      </c>
      <c r="B39" s="4" t="s">
        <v>72</v>
      </c>
      <c r="C39" s="16" t="s">
        <v>83</v>
      </c>
      <c r="D39" s="16" t="s">
        <v>84</v>
      </c>
      <c r="E39" s="16" t="s">
        <v>85</v>
      </c>
      <c r="F39" s="17">
        <v>3034400</v>
      </c>
      <c r="G39" s="10">
        <v>0</v>
      </c>
      <c r="H39" s="39">
        <v>2789991.12</v>
      </c>
    </row>
    <row r="40" spans="1:8" ht="176.25" customHeight="1" x14ac:dyDescent="0.25">
      <c r="A40" s="36">
        <v>18</v>
      </c>
      <c r="B40" s="4" t="s">
        <v>72</v>
      </c>
      <c r="C40" s="16" t="s">
        <v>86</v>
      </c>
      <c r="D40" s="16" t="s">
        <v>87</v>
      </c>
      <c r="E40" s="16" t="s">
        <v>88</v>
      </c>
      <c r="F40" s="9">
        <v>1604200</v>
      </c>
      <c r="G40" s="40">
        <v>0</v>
      </c>
      <c r="H40" s="41">
        <v>1439255.9</v>
      </c>
    </row>
    <row r="41" spans="1:8" x14ac:dyDescent="0.25">
      <c r="A41" s="103" t="s">
        <v>23</v>
      </c>
      <c r="B41" s="104"/>
      <c r="C41" s="104"/>
      <c r="D41" s="104"/>
      <c r="E41" s="104"/>
      <c r="F41" s="104"/>
      <c r="G41" s="105"/>
      <c r="H41" s="14">
        <f>SUM(H23:H40)</f>
        <v>6054749.0600000005</v>
      </c>
    </row>
    <row r="44" spans="1:8" x14ac:dyDescent="0.25">
      <c r="A44" s="2" t="s">
        <v>89</v>
      </c>
    </row>
    <row r="45" spans="1:8" x14ac:dyDescent="0.25">
      <c r="A45" s="110" t="s">
        <v>2</v>
      </c>
      <c r="B45" s="111" t="s">
        <v>3</v>
      </c>
      <c r="C45" s="111" t="s">
        <v>4</v>
      </c>
      <c r="D45" s="110" t="s">
        <v>5</v>
      </c>
      <c r="E45" s="112" t="s">
        <v>6</v>
      </c>
      <c r="F45" s="106" t="s">
        <v>7</v>
      </c>
      <c r="G45" s="106" t="s">
        <v>8</v>
      </c>
      <c r="H45" s="106" t="s">
        <v>9</v>
      </c>
    </row>
    <row r="46" spans="1:8" x14ac:dyDescent="0.25">
      <c r="A46" s="110"/>
      <c r="B46" s="111"/>
      <c r="C46" s="111"/>
      <c r="D46" s="110"/>
      <c r="E46" s="113"/>
      <c r="F46" s="107"/>
      <c r="G46" s="107"/>
      <c r="H46" s="107"/>
    </row>
    <row r="47" spans="1:8" x14ac:dyDescent="0.25">
      <c r="A47" s="110"/>
      <c r="B47" s="111"/>
      <c r="C47" s="111"/>
      <c r="D47" s="110"/>
      <c r="E47" s="113"/>
      <c r="F47" s="107"/>
      <c r="G47" s="107"/>
      <c r="H47" s="107"/>
    </row>
    <row r="48" spans="1:8" x14ac:dyDescent="0.25">
      <c r="A48" s="110"/>
      <c r="B48" s="111"/>
      <c r="C48" s="111"/>
      <c r="D48" s="110"/>
      <c r="E48" s="113"/>
      <c r="F48" s="107"/>
      <c r="G48" s="107"/>
      <c r="H48" s="107"/>
    </row>
    <row r="49" spans="1:8" x14ac:dyDescent="0.25">
      <c r="A49" s="110"/>
      <c r="B49" s="111"/>
      <c r="C49" s="111"/>
      <c r="D49" s="110"/>
      <c r="E49" s="114"/>
      <c r="F49" s="108"/>
      <c r="G49" s="108"/>
      <c r="H49" s="108"/>
    </row>
    <row r="50" spans="1:8" ht="186" customHeight="1" x14ac:dyDescent="0.25">
      <c r="A50" s="42">
        <v>1</v>
      </c>
      <c r="B50" s="4" t="s">
        <v>90</v>
      </c>
      <c r="C50" s="8" t="s">
        <v>91</v>
      </c>
      <c r="D50" s="8" t="s">
        <v>92</v>
      </c>
      <c r="E50" s="8" t="s">
        <v>93</v>
      </c>
      <c r="F50" s="9">
        <v>79202</v>
      </c>
      <c r="G50" s="10">
        <v>0</v>
      </c>
      <c r="H50" s="18">
        <v>79202</v>
      </c>
    </row>
    <row r="51" spans="1:8" ht="138" customHeight="1" x14ac:dyDescent="0.25">
      <c r="A51" s="43">
        <v>2</v>
      </c>
      <c r="B51" s="13" t="s">
        <v>90</v>
      </c>
      <c r="C51" s="27" t="s">
        <v>94</v>
      </c>
      <c r="D51" s="6" t="s">
        <v>95</v>
      </c>
      <c r="E51" s="6" t="s">
        <v>96</v>
      </c>
      <c r="F51" s="9">
        <v>449500</v>
      </c>
      <c r="G51" s="37" t="s">
        <v>97</v>
      </c>
      <c r="H51" s="20">
        <v>15000</v>
      </c>
    </row>
    <row r="52" spans="1:8" ht="162.75" customHeight="1" x14ac:dyDescent="0.25">
      <c r="A52" s="43">
        <v>3</v>
      </c>
      <c r="B52" s="44" t="s">
        <v>98</v>
      </c>
      <c r="C52" s="29" t="s">
        <v>99</v>
      </c>
      <c r="D52" s="29" t="s">
        <v>100</v>
      </c>
      <c r="E52" s="45" t="s">
        <v>101</v>
      </c>
      <c r="F52" s="143">
        <v>956033.01</v>
      </c>
      <c r="G52" s="146">
        <v>162450.62</v>
      </c>
      <c r="H52" s="20">
        <v>266939.42</v>
      </c>
    </row>
    <row r="53" spans="1:8" ht="171" customHeight="1" x14ac:dyDescent="0.25">
      <c r="A53" s="43">
        <v>4</v>
      </c>
      <c r="B53" s="44" t="s">
        <v>98</v>
      </c>
      <c r="C53" s="29" t="s">
        <v>102</v>
      </c>
      <c r="D53" s="29" t="s">
        <v>100</v>
      </c>
      <c r="E53" s="45" t="s">
        <v>103</v>
      </c>
      <c r="F53" s="144"/>
      <c r="G53" s="147"/>
      <c r="H53" s="20">
        <v>288609.48</v>
      </c>
    </row>
    <row r="54" spans="1:8" ht="153.75" customHeight="1" x14ac:dyDescent="0.25">
      <c r="A54" s="43">
        <v>5</v>
      </c>
      <c r="B54" s="46" t="s">
        <v>98</v>
      </c>
      <c r="C54" s="47" t="s">
        <v>104</v>
      </c>
      <c r="D54" s="47" t="s">
        <v>100</v>
      </c>
      <c r="E54" s="45" t="s">
        <v>105</v>
      </c>
      <c r="F54" s="145"/>
      <c r="G54" s="148"/>
      <c r="H54" s="20">
        <v>238033.49</v>
      </c>
    </row>
    <row r="55" spans="1:8" ht="88.5" customHeight="1" x14ac:dyDescent="0.25">
      <c r="A55" s="43">
        <v>6</v>
      </c>
      <c r="B55" s="48" t="s">
        <v>106</v>
      </c>
      <c r="C55" s="49" t="s">
        <v>107</v>
      </c>
      <c r="D55" s="49" t="s">
        <v>108</v>
      </c>
      <c r="E55" s="49" t="s">
        <v>109</v>
      </c>
      <c r="F55" s="31">
        <v>6763.77</v>
      </c>
      <c r="G55" s="50">
        <v>1263.77</v>
      </c>
      <c r="H55" s="51">
        <v>5500</v>
      </c>
    </row>
    <row r="56" spans="1:8" ht="95.25" customHeight="1" x14ac:dyDescent="0.25">
      <c r="A56" s="43">
        <v>7</v>
      </c>
      <c r="B56" s="4" t="s">
        <v>106</v>
      </c>
      <c r="C56" s="8" t="s">
        <v>99</v>
      </c>
      <c r="D56" s="8" t="s">
        <v>108</v>
      </c>
      <c r="E56" s="8" t="s">
        <v>110</v>
      </c>
      <c r="F56" s="9">
        <v>25447.59</v>
      </c>
      <c r="G56" s="10">
        <v>18832.59</v>
      </c>
      <c r="H56" s="20">
        <v>6615</v>
      </c>
    </row>
    <row r="57" spans="1:8" ht="95.25" customHeight="1" x14ac:dyDescent="0.25">
      <c r="A57" s="52">
        <v>8</v>
      </c>
      <c r="B57" s="13" t="s">
        <v>18</v>
      </c>
      <c r="C57" s="8" t="s">
        <v>99</v>
      </c>
      <c r="D57" s="8" t="s">
        <v>111</v>
      </c>
      <c r="E57" s="8" t="s">
        <v>112</v>
      </c>
      <c r="F57" s="9">
        <v>63180</v>
      </c>
      <c r="G57" s="9">
        <v>48180</v>
      </c>
      <c r="H57" s="9">
        <v>15000</v>
      </c>
    </row>
    <row r="58" spans="1:8" ht="189.75" customHeight="1" x14ac:dyDescent="0.25">
      <c r="A58" s="52">
        <v>9</v>
      </c>
      <c r="B58" s="53" t="s">
        <v>113</v>
      </c>
      <c r="C58" s="26" t="s">
        <v>102</v>
      </c>
      <c r="D58" s="34" t="s">
        <v>114</v>
      </c>
      <c r="E58" s="27" t="s">
        <v>115</v>
      </c>
      <c r="F58" s="19">
        <v>257537.39</v>
      </c>
      <c r="G58" s="54">
        <v>156000.03</v>
      </c>
      <c r="H58" s="20">
        <v>101537.36</v>
      </c>
    </row>
    <row r="59" spans="1:8" ht="198" customHeight="1" x14ac:dyDescent="0.25">
      <c r="A59" s="52">
        <v>10</v>
      </c>
      <c r="B59" s="53" t="s">
        <v>113</v>
      </c>
      <c r="C59" s="5" t="s">
        <v>104</v>
      </c>
      <c r="D59" s="34" t="s">
        <v>116</v>
      </c>
      <c r="E59" s="27" t="s">
        <v>88</v>
      </c>
      <c r="F59" s="19">
        <v>182466.78</v>
      </c>
      <c r="G59" s="55" t="s">
        <v>117</v>
      </c>
      <c r="H59" s="20">
        <v>91233.38</v>
      </c>
    </row>
    <row r="60" spans="1:8" ht="192.75" customHeight="1" x14ac:dyDescent="0.25">
      <c r="A60" s="52">
        <v>11</v>
      </c>
      <c r="B60" s="53" t="s">
        <v>113</v>
      </c>
      <c r="C60" s="8" t="s">
        <v>99</v>
      </c>
      <c r="D60" s="34" t="s">
        <v>118</v>
      </c>
      <c r="E60" s="27" t="s">
        <v>119</v>
      </c>
      <c r="F60" s="19">
        <v>844521.41</v>
      </c>
      <c r="G60" s="55" t="s">
        <v>120</v>
      </c>
      <c r="H60" s="20">
        <v>422260.69</v>
      </c>
    </row>
    <row r="61" spans="1:8" ht="209.25" customHeight="1" x14ac:dyDescent="0.25">
      <c r="A61" s="52">
        <v>12</v>
      </c>
      <c r="B61" s="53" t="s">
        <v>113</v>
      </c>
      <c r="C61" s="8" t="s">
        <v>121</v>
      </c>
      <c r="D61" s="34" t="s">
        <v>122</v>
      </c>
      <c r="E61" s="27" t="s">
        <v>123</v>
      </c>
      <c r="F61" s="19">
        <v>126126.31</v>
      </c>
      <c r="G61" s="54">
        <v>63063.16</v>
      </c>
      <c r="H61" s="20">
        <v>63063.15</v>
      </c>
    </row>
    <row r="62" spans="1:8" ht="405" x14ac:dyDescent="0.25">
      <c r="A62" s="52">
        <v>13</v>
      </c>
      <c r="B62" s="53" t="s">
        <v>113</v>
      </c>
      <c r="C62" s="26" t="s">
        <v>124</v>
      </c>
      <c r="D62" s="34" t="s">
        <v>125</v>
      </c>
      <c r="E62" s="27" t="s">
        <v>126</v>
      </c>
      <c r="F62" s="19">
        <v>748082.11</v>
      </c>
      <c r="G62" s="54">
        <v>374106.25</v>
      </c>
      <c r="H62" s="20">
        <v>373975.86</v>
      </c>
    </row>
    <row r="63" spans="1:8" ht="250.5" customHeight="1" x14ac:dyDescent="0.25">
      <c r="A63" s="52">
        <v>14</v>
      </c>
      <c r="B63" s="53" t="s">
        <v>113</v>
      </c>
      <c r="C63" s="5" t="s">
        <v>127</v>
      </c>
      <c r="D63" s="34" t="s">
        <v>128</v>
      </c>
      <c r="E63" s="27" t="s">
        <v>126</v>
      </c>
      <c r="F63" s="27" t="s">
        <v>129</v>
      </c>
      <c r="G63" s="54">
        <v>89525.4</v>
      </c>
      <c r="H63" s="20">
        <v>89525.38</v>
      </c>
    </row>
    <row r="64" spans="1:8" ht="73.5" customHeight="1" x14ac:dyDescent="0.25">
      <c r="A64" s="52">
        <v>15</v>
      </c>
      <c r="B64" s="53" t="s">
        <v>113</v>
      </c>
      <c r="C64" s="26" t="s">
        <v>107</v>
      </c>
      <c r="D64" s="34" t="s">
        <v>130</v>
      </c>
      <c r="E64" s="27" t="s">
        <v>131</v>
      </c>
      <c r="F64" s="27" t="s">
        <v>132</v>
      </c>
      <c r="G64" s="55" t="s">
        <v>133</v>
      </c>
      <c r="H64" s="20">
        <v>12322.77</v>
      </c>
    </row>
    <row r="65" spans="1:8" x14ac:dyDescent="0.25">
      <c r="A65" s="149">
        <v>16</v>
      </c>
      <c r="B65" s="121" t="s">
        <v>113</v>
      </c>
      <c r="C65" s="126" t="s">
        <v>134</v>
      </c>
      <c r="D65" s="124" t="s">
        <v>135</v>
      </c>
      <c r="E65" s="126" t="s">
        <v>136</v>
      </c>
      <c r="F65" s="127">
        <v>3375941.65</v>
      </c>
      <c r="G65" s="115">
        <v>961376.24</v>
      </c>
      <c r="H65" s="117">
        <v>908045.41</v>
      </c>
    </row>
    <row r="66" spans="1:8" ht="45" customHeight="1" x14ac:dyDescent="0.25">
      <c r="A66" s="150"/>
      <c r="B66" s="151"/>
      <c r="C66" s="122"/>
      <c r="D66" s="125"/>
      <c r="E66" s="152"/>
      <c r="F66" s="128"/>
      <c r="G66" s="116"/>
      <c r="H66" s="141"/>
    </row>
    <row r="67" spans="1:8" x14ac:dyDescent="0.25">
      <c r="A67" s="142" t="s">
        <v>23</v>
      </c>
      <c r="B67" s="104"/>
      <c r="C67" s="104"/>
      <c r="D67" s="104"/>
      <c r="E67" s="104"/>
      <c r="F67" s="104"/>
      <c r="G67" s="105"/>
      <c r="H67" s="14">
        <f>SUM(H50:H66)</f>
        <v>2976863.3899999997</v>
      </c>
    </row>
    <row r="70" spans="1:8" x14ac:dyDescent="0.25">
      <c r="A70" s="2" t="s">
        <v>137</v>
      </c>
    </row>
    <row r="71" spans="1:8" x14ac:dyDescent="0.25">
      <c r="A71" s="110" t="s">
        <v>2</v>
      </c>
      <c r="B71" s="111" t="s">
        <v>3</v>
      </c>
      <c r="C71" s="111" t="s">
        <v>4</v>
      </c>
      <c r="D71" s="110" t="s">
        <v>5</v>
      </c>
      <c r="E71" s="112" t="s">
        <v>6</v>
      </c>
      <c r="F71" s="106" t="s">
        <v>7</v>
      </c>
      <c r="G71" s="106" t="s">
        <v>8</v>
      </c>
      <c r="H71" s="106" t="s">
        <v>9</v>
      </c>
    </row>
    <row r="72" spans="1:8" x14ac:dyDescent="0.25">
      <c r="A72" s="110"/>
      <c r="B72" s="111"/>
      <c r="C72" s="111"/>
      <c r="D72" s="110"/>
      <c r="E72" s="113"/>
      <c r="F72" s="107"/>
      <c r="G72" s="107"/>
      <c r="H72" s="107"/>
    </row>
    <row r="73" spans="1:8" x14ac:dyDescent="0.25">
      <c r="A73" s="110"/>
      <c r="B73" s="111"/>
      <c r="C73" s="111"/>
      <c r="D73" s="110"/>
      <c r="E73" s="113"/>
      <c r="F73" s="107"/>
      <c r="G73" s="107"/>
      <c r="H73" s="107"/>
    </row>
    <row r="74" spans="1:8" x14ac:dyDescent="0.25">
      <c r="A74" s="110"/>
      <c r="B74" s="111"/>
      <c r="C74" s="111"/>
      <c r="D74" s="110"/>
      <c r="E74" s="113"/>
      <c r="F74" s="107"/>
      <c r="G74" s="107"/>
      <c r="H74" s="107"/>
    </row>
    <row r="75" spans="1:8" x14ac:dyDescent="0.25">
      <c r="A75" s="110"/>
      <c r="B75" s="111"/>
      <c r="C75" s="111"/>
      <c r="D75" s="110"/>
      <c r="E75" s="114"/>
      <c r="F75" s="108"/>
      <c r="G75" s="108"/>
      <c r="H75" s="108"/>
    </row>
    <row r="76" spans="1:8" ht="90" customHeight="1" x14ac:dyDescent="0.25">
      <c r="A76" s="56">
        <v>1</v>
      </c>
      <c r="B76" s="4" t="s">
        <v>138</v>
      </c>
      <c r="C76" s="16" t="s">
        <v>139</v>
      </c>
      <c r="D76" s="16" t="s">
        <v>140</v>
      </c>
      <c r="E76" s="5">
        <v>2015</v>
      </c>
      <c r="F76" s="57">
        <v>2043222</v>
      </c>
      <c r="G76" s="35">
        <v>129671</v>
      </c>
      <c r="H76" s="39">
        <v>1913551</v>
      </c>
    </row>
    <row r="77" spans="1:8" ht="72" customHeight="1" x14ac:dyDescent="0.25">
      <c r="A77" s="56">
        <v>2</v>
      </c>
      <c r="B77" s="4" t="s">
        <v>138</v>
      </c>
      <c r="C77" s="16" t="s">
        <v>139</v>
      </c>
      <c r="D77" s="6" t="s">
        <v>141</v>
      </c>
      <c r="E77" s="6" t="s">
        <v>142</v>
      </c>
      <c r="F77" s="9">
        <v>140606.76999999999</v>
      </c>
      <c r="G77" s="17">
        <v>0</v>
      </c>
      <c r="H77" s="20">
        <v>132907.91</v>
      </c>
    </row>
    <row r="78" spans="1:8" ht="68.25" customHeight="1" x14ac:dyDescent="0.25">
      <c r="A78" s="56">
        <v>3</v>
      </c>
      <c r="B78" s="44" t="s">
        <v>143</v>
      </c>
      <c r="C78" s="16" t="s">
        <v>139</v>
      </c>
      <c r="D78" s="29" t="s">
        <v>144</v>
      </c>
      <c r="E78" s="29" t="s">
        <v>145</v>
      </c>
      <c r="F78" s="58">
        <v>1419971.99</v>
      </c>
      <c r="G78" s="58">
        <v>709986</v>
      </c>
      <c r="H78" s="11">
        <v>229993.06</v>
      </c>
    </row>
    <row r="79" spans="1:8" x14ac:dyDescent="0.25">
      <c r="A79" s="138" t="s">
        <v>23</v>
      </c>
      <c r="B79" s="139"/>
      <c r="C79" s="139"/>
      <c r="D79" s="139"/>
      <c r="E79" s="139"/>
      <c r="F79" s="139"/>
      <c r="G79" s="140"/>
      <c r="H79" s="14">
        <f>SUM(H76:H78)</f>
        <v>2276451.9699999997</v>
      </c>
    </row>
    <row r="82" spans="1:8" x14ac:dyDescent="0.25">
      <c r="A82" s="2" t="s">
        <v>146</v>
      </c>
    </row>
    <row r="83" spans="1:8" x14ac:dyDescent="0.25">
      <c r="A83" s="110" t="s">
        <v>2</v>
      </c>
      <c r="B83" s="111" t="s">
        <v>3</v>
      </c>
      <c r="C83" s="111" t="s">
        <v>4</v>
      </c>
      <c r="D83" s="110" t="s">
        <v>5</v>
      </c>
      <c r="E83" s="112" t="s">
        <v>6</v>
      </c>
      <c r="F83" s="106" t="s">
        <v>7</v>
      </c>
      <c r="G83" s="106" t="s">
        <v>8</v>
      </c>
      <c r="H83" s="106" t="s">
        <v>9</v>
      </c>
    </row>
    <row r="84" spans="1:8" x14ac:dyDescent="0.25">
      <c r="A84" s="110"/>
      <c r="B84" s="111"/>
      <c r="C84" s="111"/>
      <c r="D84" s="110"/>
      <c r="E84" s="113"/>
      <c r="F84" s="107"/>
      <c r="G84" s="107"/>
      <c r="H84" s="107"/>
    </row>
    <row r="85" spans="1:8" x14ac:dyDescent="0.25">
      <c r="A85" s="110"/>
      <c r="B85" s="111"/>
      <c r="C85" s="111"/>
      <c r="D85" s="110"/>
      <c r="E85" s="113"/>
      <c r="F85" s="107"/>
      <c r="G85" s="107"/>
      <c r="H85" s="107"/>
    </row>
    <row r="86" spans="1:8" x14ac:dyDescent="0.25">
      <c r="A86" s="110"/>
      <c r="B86" s="111"/>
      <c r="C86" s="111"/>
      <c r="D86" s="110"/>
      <c r="E86" s="113"/>
      <c r="F86" s="107"/>
      <c r="G86" s="107"/>
      <c r="H86" s="107"/>
    </row>
    <row r="87" spans="1:8" x14ac:dyDescent="0.25">
      <c r="A87" s="110"/>
      <c r="B87" s="111"/>
      <c r="C87" s="111"/>
      <c r="D87" s="110"/>
      <c r="E87" s="114"/>
      <c r="F87" s="108"/>
      <c r="G87" s="108"/>
      <c r="H87" s="108"/>
    </row>
    <row r="88" spans="1:8" ht="111" customHeight="1" x14ac:dyDescent="0.25">
      <c r="A88" s="59">
        <v>1</v>
      </c>
      <c r="B88" s="48" t="s">
        <v>147</v>
      </c>
      <c r="C88" s="49" t="s">
        <v>148</v>
      </c>
      <c r="D88" s="49" t="s">
        <v>149</v>
      </c>
      <c r="E88" s="49" t="s">
        <v>150</v>
      </c>
      <c r="F88" s="31">
        <v>91000</v>
      </c>
      <c r="G88" s="50">
        <v>0</v>
      </c>
      <c r="H88" s="50">
        <v>74335.320000000007</v>
      </c>
    </row>
    <row r="89" spans="1:8" ht="56.25" x14ac:dyDescent="0.25">
      <c r="A89" s="129">
        <v>2</v>
      </c>
      <c r="B89" s="131" t="s">
        <v>151</v>
      </c>
      <c r="C89" s="16" t="s">
        <v>152</v>
      </c>
      <c r="D89" s="133" t="s">
        <v>153</v>
      </c>
      <c r="E89" s="60" t="s">
        <v>154</v>
      </c>
      <c r="F89" s="135">
        <v>1026970.63</v>
      </c>
      <c r="G89" s="115">
        <v>198475.35</v>
      </c>
      <c r="H89" s="35">
        <v>0</v>
      </c>
    </row>
    <row r="90" spans="1:8" ht="56.25" x14ac:dyDescent="0.25">
      <c r="A90" s="130"/>
      <c r="B90" s="132"/>
      <c r="C90" s="5" t="s">
        <v>155</v>
      </c>
      <c r="D90" s="134"/>
      <c r="E90" s="61" t="s">
        <v>154</v>
      </c>
      <c r="F90" s="136"/>
      <c r="G90" s="137"/>
      <c r="H90" s="62">
        <v>241090</v>
      </c>
    </row>
    <row r="91" spans="1:8" ht="56.25" x14ac:dyDescent="0.25">
      <c r="A91" s="130"/>
      <c r="B91" s="122"/>
      <c r="C91" s="5" t="s">
        <v>156</v>
      </c>
      <c r="D91" s="122"/>
      <c r="E91" s="6" t="s">
        <v>157</v>
      </c>
      <c r="F91" s="122"/>
      <c r="G91" s="122"/>
      <c r="H91" s="11">
        <v>71942</v>
      </c>
    </row>
    <row r="92" spans="1:8" ht="221.25" customHeight="1" x14ac:dyDescent="0.25">
      <c r="A92" s="59">
        <v>3</v>
      </c>
      <c r="B92" s="44" t="s">
        <v>35</v>
      </c>
      <c r="C92" s="29" t="s">
        <v>158</v>
      </c>
      <c r="D92" s="63" t="s">
        <v>159</v>
      </c>
      <c r="E92" s="60" t="s">
        <v>160</v>
      </c>
      <c r="F92" s="57">
        <v>49072.5</v>
      </c>
      <c r="G92" s="35">
        <v>0</v>
      </c>
      <c r="H92" s="35">
        <v>49072.5</v>
      </c>
    </row>
    <row r="93" spans="1:8" ht="184.5" customHeight="1" x14ac:dyDescent="0.25">
      <c r="A93" s="59">
        <v>4</v>
      </c>
      <c r="B93" s="4" t="s">
        <v>161</v>
      </c>
      <c r="C93" s="5" t="s">
        <v>162</v>
      </c>
      <c r="D93" s="61" t="s">
        <v>163</v>
      </c>
      <c r="E93" s="61" t="s">
        <v>164</v>
      </c>
      <c r="F93" s="33">
        <v>8337.07</v>
      </c>
      <c r="G93" s="33">
        <v>1857.0700000000004</v>
      </c>
      <c r="H93" s="33">
        <v>6480</v>
      </c>
    </row>
    <row r="94" spans="1:8" ht="258" customHeight="1" x14ac:dyDescent="0.25">
      <c r="A94" s="59">
        <v>5</v>
      </c>
      <c r="B94" s="4" t="s">
        <v>165</v>
      </c>
      <c r="C94" s="5" t="s">
        <v>166</v>
      </c>
      <c r="D94" s="61" t="s">
        <v>167</v>
      </c>
      <c r="E94" s="61" t="s">
        <v>168</v>
      </c>
      <c r="F94" s="38">
        <v>1641.84</v>
      </c>
      <c r="G94" s="33">
        <v>341.84</v>
      </c>
      <c r="H94" s="38">
        <v>1300</v>
      </c>
    </row>
    <row r="95" spans="1:8" ht="186.75" customHeight="1" x14ac:dyDescent="0.25">
      <c r="A95" s="59">
        <v>6</v>
      </c>
      <c r="B95" s="4" t="s">
        <v>60</v>
      </c>
      <c r="C95" s="16" t="s">
        <v>169</v>
      </c>
      <c r="D95" s="60" t="s">
        <v>170</v>
      </c>
      <c r="E95" s="60" t="s">
        <v>171</v>
      </c>
      <c r="F95" s="57">
        <v>4331.57</v>
      </c>
      <c r="G95" s="35">
        <v>0</v>
      </c>
      <c r="H95" s="39">
        <v>3865.66</v>
      </c>
    </row>
    <row r="96" spans="1:8" ht="184.5" customHeight="1" x14ac:dyDescent="0.25">
      <c r="A96" s="59">
        <v>7</v>
      </c>
      <c r="B96" s="4" t="s">
        <v>172</v>
      </c>
      <c r="C96" s="16" t="s">
        <v>169</v>
      </c>
      <c r="D96" s="63" t="s">
        <v>170</v>
      </c>
      <c r="E96" s="60" t="s">
        <v>173</v>
      </c>
      <c r="F96" s="57">
        <f>8206.89+6794.37</f>
        <v>15001.259999999998</v>
      </c>
      <c r="G96" s="35">
        <v>0</v>
      </c>
      <c r="H96" s="39">
        <v>14983.11</v>
      </c>
    </row>
    <row r="97" spans="1:8" ht="193.5" customHeight="1" x14ac:dyDescent="0.25">
      <c r="A97" s="59">
        <v>8</v>
      </c>
      <c r="B97" s="4" t="s">
        <v>174</v>
      </c>
      <c r="C97" s="16" t="s">
        <v>175</v>
      </c>
      <c r="D97" s="63" t="s">
        <v>176</v>
      </c>
      <c r="E97" s="60" t="s">
        <v>177</v>
      </c>
      <c r="F97" s="57">
        <v>50000</v>
      </c>
      <c r="G97" s="35">
        <v>0</v>
      </c>
      <c r="H97" s="39">
        <v>50000</v>
      </c>
    </row>
    <row r="98" spans="1:8" ht="48" customHeight="1" x14ac:dyDescent="0.25">
      <c r="A98" s="59">
        <v>9</v>
      </c>
      <c r="B98" s="4" t="s">
        <v>178</v>
      </c>
      <c r="C98" s="5" t="s">
        <v>179</v>
      </c>
      <c r="D98" s="8" t="s">
        <v>180</v>
      </c>
      <c r="E98" s="32" t="s">
        <v>181</v>
      </c>
      <c r="F98" s="38">
        <v>5473.5</v>
      </c>
      <c r="G98" s="33">
        <v>0</v>
      </c>
      <c r="H98" s="38">
        <v>5473.5</v>
      </c>
    </row>
    <row r="99" spans="1:8" ht="49.5" customHeight="1" x14ac:dyDescent="0.25">
      <c r="A99" s="59">
        <v>10</v>
      </c>
      <c r="B99" s="4" t="s">
        <v>178</v>
      </c>
      <c r="C99" s="5" t="s">
        <v>179</v>
      </c>
      <c r="D99" s="8" t="s">
        <v>182</v>
      </c>
      <c r="E99" s="34" t="s">
        <v>183</v>
      </c>
      <c r="F99" s="38">
        <v>7985.78</v>
      </c>
      <c r="G99" s="33">
        <v>0</v>
      </c>
      <c r="H99" s="38">
        <v>7985.78</v>
      </c>
    </row>
    <row r="100" spans="1:8" ht="49.5" customHeight="1" x14ac:dyDescent="0.25">
      <c r="A100" s="59">
        <v>11</v>
      </c>
      <c r="B100" s="4" t="s">
        <v>178</v>
      </c>
      <c r="C100" s="5" t="s">
        <v>179</v>
      </c>
      <c r="D100" s="8" t="s">
        <v>184</v>
      </c>
      <c r="E100" s="32" t="s">
        <v>185</v>
      </c>
      <c r="F100" s="38">
        <v>1987.96</v>
      </c>
      <c r="G100" s="33">
        <v>0</v>
      </c>
      <c r="H100" s="38">
        <v>1987.96</v>
      </c>
    </row>
    <row r="101" spans="1:8" ht="75" customHeight="1" x14ac:dyDescent="0.25">
      <c r="A101" s="59">
        <v>12</v>
      </c>
      <c r="B101" s="13" t="s">
        <v>186</v>
      </c>
      <c r="C101" s="8" t="s">
        <v>187</v>
      </c>
      <c r="D101" s="8" t="s">
        <v>188</v>
      </c>
      <c r="E101" s="8" t="s">
        <v>189</v>
      </c>
      <c r="F101" s="9">
        <v>856.53</v>
      </c>
      <c r="G101" s="10">
        <v>0</v>
      </c>
      <c r="H101" s="33">
        <v>856.53</v>
      </c>
    </row>
    <row r="102" spans="1:8" ht="77.25" customHeight="1" x14ac:dyDescent="0.25">
      <c r="A102" s="59">
        <v>13</v>
      </c>
      <c r="B102" s="13" t="s">
        <v>186</v>
      </c>
      <c r="C102" s="8" t="s">
        <v>187</v>
      </c>
      <c r="D102" s="8" t="s">
        <v>190</v>
      </c>
      <c r="E102" s="8" t="s">
        <v>191</v>
      </c>
      <c r="F102" s="9">
        <v>2884.2</v>
      </c>
      <c r="G102" s="9">
        <v>0</v>
      </c>
      <c r="H102" s="33">
        <v>2884.2</v>
      </c>
    </row>
    <row r="103" spans="1:8" ht="90" customHeight="1" x14ac:dyDescent="0.25">
      <c r="A103" s="59">
        <v>14</v>
      </c>
      <c r="B103" s="13" t="s">
        <v>186</v>
      </c>
      <c r="C103" s="8" t="s">
        <v>187</v>
      </c>
      <c r="D103" s="8" t="s">
        <v>192</v>
      </c>
      <c r="E103" s="64" t="s">
        <v>193</v>
      </c>
      <c r="F103" s="9">
        <v>10500</v>
      </c>
      <c r="G103" s="9">
        <v>0</v>
      </c>
      <c r="H103" s="33">
        <v>10500</v>
      </c>
    </row>
    <row r="104" spans="1:8" ht="70.5" customHeight="1" x14ac:dyDescent="0.25">
      <c r="A104" s="59">
        <v>15</v>
      </c>
      <c r="B104" s="4" t="s">
        <v>186</v>
      </c>
      <c r="C104" s="29" t="s">
        <v>194</v>
      </c>
      <c r="D104" s="29" t="s">
        <v>195</v>
      </c>
      <c r="E104" s="29" t="s">
        <v>196</v>
      </c>
      <c r="F104" s="9">
        <v>626.19000000000005</v>
      </c>
      <c r="G104" s="10">
        <v>0</v>
      </c>
      <c r="H104" s="33">
        <v>626.19000000000005</v>
      </c>
    </row>
    <row r="105" spans="1:8" ht="67.5" customHeight="1" x14ac:dyDescent="0.25">
      <c r="A105" s="59">
        <v>16</v>
      </c>
      <c r="B105" s="4" t="s">
        <v>186</v>
      </c>
      <c r="C105" s="29" t="s">
        <v>197</v>
      </c>
      <c r="D105" s="29" t="s">
        <v>198</v>
      </c>
      <c r="E105" s="29" t="s">
        <v>199</v>
      </c>
      <c r="F105" s="9">
        <v>1222</v>
      </c>
      <c r="G105" s="10">
        <v>0</v>
      </c>
      <c r="H105" s="33">
        <v>1222</v>
      </c>
    </row>
    <row r="106" spans="1:8" ht="105.75" customHeight="1" x14ac:dyDescent="0.25">
      <c r="A106" s="59">
        <v>17</v>
      </c>
      <c r="B106" s="4" t="s">
        <v>186</v>
      </c>
      <c r="C106" s="29" t="s">
        <v>200</v>
      </c>
      <c r="D106" s="29" t="s">
        <v>201</v>
      </c>
      <c r="E106" s="29" t="s">
        <v>202</v>
      </c>
      <c r="F106" s="9">
        <v>3280</v>
      </c>
      <c r="G106" s="10">
        <v>0</v>
      </c>
      <c r="H106" s="33">
        <v>3280</v>
      </c>
    </row>
    <row r="107" spans="1:8" ht="105" customHeight="1" x14ac:dyDescent="0.25">
      <c r="A107" s="59">
        <v>18</v>
      </c>
      <c r="B107" s="4" t="s">
        <v>186</v>
      </c>
      <c r="C107" s="29" t="s">
        <v>203</v>
      </c>
      <c r="D107" s="29" t="s">
        <v>204</v>
      </c>
      <c r="E107" s="29" t="s">
        <v>205</v>
      </c>
      <c r="F107" s="9">
        <v>6507</v>
      </c>
      <c r="G107" s="10">
        <v>0</v>
      </c>
      <c r="H107" s="35">
        <v>0</v>
      </c>
    </row>
    <row r="108" spans="1:8" ht="135.75" customHeight="1" x14ac:dyDescent="0.25">
      <c r="A108" s="65">
        <v>19</v>
      </c>
      <c r="B108" s="66" t="s">
        <v>138</v>
      </c>
      <c r="C108" s="27" t="s">
        <v>206</v>
      </c>
      <c r="D108" s="27" t="s">
        <v>207</v>
      </c>
      <c r="E108" s="27" t="s">
        <v>208</v>
      </c>
      <c r="F108" s="33">
        <v>116881.71</v>
      </c>
      <c r="G108" s="33">
        <v>66064.25</v>
      </c>
      <c r="H108" s="38">
        <v>50817.46</v>
      </c>
    </row>
    <row r="109" spans="1:8" x14ac:dyDescent="0.25">
      <c r="A109" s="119">
        <v>20</v>
      </c>
      <c r="B109" s="121" t="s">
        <v>113</v>
      </c>
      <c r="C109" s="123" t="s">
        <v>209</v>
      </c>
      <c r="D109" s="124" t="s">
        <v>135</v>
      </c>
      <c r="E109" s="126" t="s">
        <v>210</v>
      </c>
      <c r="F109" s="127">
        <v>3375941.65</v>
      </c>
      <c r="G109" s="115">
        <v>961376.24</v>
      </c>
      <c r="H109" s="117">
        <v>1506520</v>
      </c>
    </row>
    <row r="110" spans="1:8" ht="63.75" customHeight="1" x14ac:dyDescent="0.25">
      <c r="A110" s="120"/>
      <c r="B110" s="122"/>
      <c r="C110" s="122"/>
      <c r="D110" s="125"/>
      <c r="E110" s="122"/>
      <c r="F110" s="128"/>
      <c r="G110" s="116"/>
      <c r="H110" s="118"/>
    </row>
    <row r="111" spans="1:8" ht="81.75" customHeight="1" x14ac:dyDescent="0.25">
      <c r="A111" s="59">
        <v>21</v>
      </c>
      <c r="B111" s="13" t="s">
        <v>186</v>
      </c>
      <c r="C111" s="8" t="s">
        <v>211</v>
      </c>
      <c r="D111" s="8" t="s">
        <v>212</v>
      </c>
      <c r="E111" s="8" t="s">
        <v>213</v>
      </c>
      <c r="F111" s="9">
        <v>21349.47</v>
      </c>
      <c r="G111" s="9">
        <v>0</v>
      </c>
      <c r="H111" s="38">
        <v>21349.47</v>
      </c>
    </row>
    <row r="112" spans="1:8" x14ac:dyDescent="0.25">
      <c r="A112" s="109" t="s">
        <v>23</v>
      </c>
      <c r="B112" s="104"/>
      <c r="C112" s="104"/>
      <c r="D112" s="104"/>
      <c r="E112" s="104"/>
      <c r="F112" s="104"/>
      <c r="G112" s="105"/>
      <c r="H112" s="14">
        <f>SUM(H88:H111)</f>
        <v>2126571.6800000002</v>
      </c>
    </row>
    <row r="116" spans="1:8" x14ac:dyDescent="0.25">
      <c r="A116" s="2" t="s">
        <v>214</v>
      </c>
    </row>
    <row r="117" spans="1:8" x14ac:dyDescent="0.25">
      <c r="A117" s="110" t="s">
        <v>2</v>
      </c>
      <c r="B117" s="111" t="s">
        <v>3</v>
      </c>
      <c r="C117" s="111" t="s">
        <v>4</v>
      </c>
      <c r="D117" s="110" t="s">
        <v>5</v>
      </c>
      <c r="E117" s="112" t="s">
        <v>6</v>
      </c>
      <c r="F117" s="106" t="s">
        <v>7</v>
      </c>
      <c r="G117" s="106" t="s">
        <v>8</v>
      </c>
      <c r="H117" s="106" t="s">
        <v>9</v>
      </c>
    </row>
    <row r="118" spans="1:8" x14ac:dyDescent="0.25">
      <c r="A118" s="110"/>
      <c r="B118" s="111"/>
      <c r="C118" s="111"/>
      <c r="D118" s="110"/>
      <c r="E118" s="113"/>
      <c r="F118" s="107"/>
      <c r="G118" s="107"/>
      <c r="H118" s="107"/>
    </row>
    <row r="119" spans="1:8" x14ac:dyDescent="0.25">
      <c r="A119" s="110"/>
      <c r="B119" s="111"/>
      <c r="C119" s="111"/>
      <c r="D119" s="110"/>
      <c r="E119" s="113"/>
      <c r="F119" s="107"/>
      <c r="G119" s="107"/>
      <c r="H119" s="107"/>
    </row>
    <row r="120" spans="1:8" x14ac:dyDescent="0.25">
      <c r="A120" s="110"/>
      <c r="B120" s="111"/>
      <c r="C120" s="111"/>
      <c r="D120" s="110"/>
      <c r="E120" s="113"/>
      <c r="F120" s="107"/>
      <c r="G120" s="107"/>
      <c r="H120" s="107"/>
    </row>
    <row r="121" spans="1:8" x14ac:dyDescent="0.25">
      <c r="A121" s="110"/>
      <c r="B121" s="111"/>
      <c r="C121" s="111"/>
      <c r="D121" s="110"/>
      <c r="E121" s="114"/>
      <c r="F121" s="108"/>
      <c r="G121" s="108"/>
      <c r="H121" s="108"/>
    </row>
    <row r="122" spans="1:8" ht="66.75" customHeight="1" x14ac:dyDescent="0.25">
      <c r="A122" s="43">
        <v>1</v>
      </c>
      <c r="B122" s="4" t="s">
        <v>215</v>
      </c>
      <c r="C122" s="5" t="s">
        <v>216</v>
      </c>
      <c r="D122" s="5" t="s">
        <v>217</v>
      </c>
      <c r="E122" s="5" t="s">
        <v>218</v>
      </c>
      <c r="F122" s="20">
        <v>4700</v>
      </c>
      <c r="G122" s="9">
        <v>0</v>
      </c>
      <c r="H122" s="20">
        <v>4700</v>
      </c>
    </row>
    <row r="123" spans="1:8" ht="78.75" customHeight="1" x14ac:dyDescent="0.25">
      <c r="A123" s="43">
        <v>2</v>
      </c>
      <c r="B123" s="4" t="s">
        <v>215</v>
      </c>
      <c r="C123" s="8" t="s">
        <v>216</v>
      </c>
      <c r="D123" s="5" t="s">
        <v>219</v>
      </c>
      <c r="E123" s="5" t="s">
        <v>220</v>
      </c>
      <c r="F123" s="20">
        <v>6140</v>
      </c>
      <c r="G123" s="10">
        <v>0</v>
      </c>
      <c r="H123" s="10">
        <v>6140</v>
      </c>
    </row>
    <row r="124" spans="1:8" ht="51" customHeight="1" x14ac:dyDescent="0.25">
      <c r="A124" s="43">
        <v>3</v>
      </c>
      <c r="B124" s="4" t="s">
        <v>178</v>
      </c>
      <c r="C124" s="67" t="s">
        <v>221</v>
      </c>
      <c r="D124" s="68" t="s">
        <v>222</v>
      </c>
      <c r="E124" s="69" t="s">
        <v>223</v>
      </c>
      <c r="F124" s="31">
        <v>4265.83</v>
      </c>
      <c r="G124" s="22">
        <v>0</v>
      </c>
      <c r="H124" s="11">
        <v>4565.83</v>
      </c>
    </row>
    <row r="125" spans="1:8" ht="57" customHeight="1" x14ac:dyDescent="0.25">
      <c r="A125" s="43">
        <v>4</v>
      </c>
      <c r="B125" s="4" t="s">
        <v>178</v>
      </c>
      <c r="C125" s="5" t="s">
        <v>221</v>
      </c>
      <c r="D125" s="68" t="s">
        <v>224</v>
      </c>
      <c r="E125" s="6" t="s">
        <v>225</v>
      </c>
      <c r="F125" s="20">
        <v>11685</v>
      </c>
      <c r="G125" s="37">
        <v>0</v>
      </c>
      <c r="H125" s="20">
        <v>11685</v>
      </c>
    </row>
    <row r="126" spans="1:8" ht="92.25" customHeight="1" x14ac:dyDescent="0.25">
      <c r="A126" s="43">
        <v>5</v>
      </c>
      <c r="B126" s="4" t="s">
        <v>178</v>
      </c>
      <c r="C126" s="5" t="s">
        <v>221</v>
      </c>
      <c r="D126" s="8" t="s">
        <v>226</v>
      </c>
      <c r="E126" s="34" t="s">
        <v>227</v>
      </c>
      <c r="F126" s="38">
        <v>300</v>
      </c>
      <c r="G126" s="33">
        <v>0</v>
      </c>
      <c r="H126" s="38">
        <v>300</v>
      </c>
    </row>
    <row r="127" spans="1:8" ht="57" customHeight="1" x14ac:dyDescent="0.25">
      <c r="A127" s="43">
        <v>6</v>
      </c>
      <c r="B127" s="4" t="s">
        <v>178</v>
      </c>
      <c r="C127" s="8" t="s">
        <v>228</v>
      </c>
      <c r="D127" s="8" t="s">
        <v>229</v>
      </c>
      <c r="E127" s="61" t="s">
        <v>230</v>
      </c>
      <c r="F127" s="38">
        <v>1910</v>
      </c>
      <c r="G127" s="33">
        <v>0</v>
      </c>
      <c r="H127" s="38">
        <v>1910</v>
      </c>
    </row>
    <row r="128" spans="1:8" ht="47.25" customHeight="1" x14ac:dyDescent="0.25">
      <c r="A128" s="43">
        <v>7</v>
      </c>
      <c r="B128" s="4" t="s">
        <v>178</v>
      </c>
      <c r="C128" s="5" t="s">
        <v>231</v>
      </c>
      <c r="D128" s="8" t="s">
        <v>232</v>
      </c>
      <c r="E128" s="32" t="s">
        <v>233</v>
      </c>
      <c r="F128" s="38">
        <v>490</v>
      </c>
      <c r="G128" s="33">
        <v>0</v>
      </c>
      <c r="H128" s="38">
        <v>490</v>
      </c>
    </row>
    <row r="129" spans="1:8" ht="45" customHeight="1" x14ac:dyDescent="0.25">
      <c r="A129" s="43">
        <v>8</v>
      </c>
      <c r="B129" s="4" t="s">
        <v>178</v>
      </c>
      <c r="C129" s="5" t="s">
        <v>231</v>
      </c>
      <c r="D129" s="8" t="s">
        <v>234</v>
      </c>
      <c r="E129" s="32" t="s">
        <v>235</v>
      </c>
      <c r="F129" s="38">
        <v>1466.78</v>
      </c>
      <c r="G129" s="33">
        <v>0</v>
      </c>
      <c r="H129" s="38">
        <v>1466.78</v>
      </c>
    </row>
    <row r="130" spans="1:8" ht="47.25" customHeight="1" x14ac:dyDescent="0.25">
      <c r="A130" s="43">
        <v>9</v>
      </c>
      <c r="B130" s="4" t="s">
        <v>178</v>
      </c>
      <c r="C130" s="5" t="s">
        <v>231</v>
      </c>
      <c r="D130" s="8" t="s">
        <v>236</v>
      </c>
      <c r="E130" s="32" t="s">
        <v>237</v>
      </c>
      <c r="F130" s="38">
        <v>455.75</v>
      </c>
      <c r="G130" s="33">
        <v>0</v>
      </c>
      <c r="H130" s="38">
        <v>455.75</v>
      </c>
    </row>
    <row r="131" spans="1:8" ht="52.5" customHeight="1" x14ac:dyDescent="0.25">
      <c r="A131" s="43">
        <v>10</v>
      </c>
      <c r="B131" s="4" t="s">
        <v>178</v>
      </c>
      <c r="C131" s="5" t="s">
        <v>231</v>
      </c>
      <c r="D131" s="8" t="s">
        <v>238</v>
      </c>
      <c r="E131" s="32" t="s">
        <v>239</v>
      </c>
      <c r="F131" s="38">
        <v>1414.5</v>
      </c>
      <c r="G131" s="33">
        <v>328.07</v>
      </c>
      <c r="H131" s="38">
        <v>1086.43</v>
      </c>
    </row>
    <row r="132" spans="1:8" ht="50.25" customHeight="1" x14ac:dyDescent="0.25">
      <c r="A132" s="43">
        <v>11</v>
      </c>
      <c r="B132" s="4" t="s">
        <v>178</v>
      </c>
      <c r="C132" s="5" t="s">
        <v>231</v>
      </c>
      <c r="D132" s="8" t="s">
        <v>240</v>
      </c>
      <c r="E132" s="34" t="s">
        <v>241</v>
      </c>
      <c r="F132" s="38">
        <v>353</v>
      </c>
      <c r="G132" s="33">
        <v>0</v>
      </c>
      <c r="H132" s="38">
        <v>353</v>
      </c>
    </row>
    <row r="133" spans="1:8" ht="64.5" customHeight="1" x14ac:dyDescent="0.25">
      <c r="A133" s="43">
        <v>12</v>
      </c>
      <c r="B133" s="4" t="s">
        <v>60</v>
      </c>
      <c r="C133" s="8" t="s">
        <v>242</v>
      </c>
      <c r="D133" s="8" t="s">
        <v>243</v>
      </c>
      <c r="E133" s="8" t="s">
        <v>244</v>
      </c>
      <c r="F133" s="9">
        <v>3529</v>
      </c>
      <c r="G133" s="10">
        <v>64</v>
      </c>
      <c r="H133" s="10">
        <v>3465</v>
      </c>
    </row>
    <row r="134" spans="1:8" ht="54.75" customHeight="1" x14ac:dyDescent="0.25">
      <c r="A134" s="43">
        <v>13</v>
      </c>
      <c r="B134" s="4" t="s">
        <v>60</v>
      </c>
      <c r="C134" s="29" t="s">
        <v>245</v>
      </c>
      <c r="D134" s="29" t="s">
        <v>246</v>
      </c>
      <c r="E134" s="8" t="s">
        <v>247</v>
      </c>
      <c r="F134" s="9">
        <v>251</v>
      </c>
      <c r="G134" s="10">
        <v>0</v>
      </c>
      <c r="H134" s="10">
        <v>251</v>
      </c>
    </row>
    <row r="135" spans="1:8" ht="53.25" customHeight="1" x14ac:dyDescent="0.25">
      <c r="A135" s="43">
        <v>14</v>
      </c>
      <c r="B135" s="13" t="s">
        <v>60</v>
      </c>
      <c r="C135" s="8" t="s">
        <v>248</v>
      </c>
      <c r="D135" s="8" t="s">
        <v>249</v>
      </c>
      <c r="E135" s="26" t="s">
        <v>250</v>
      </c>
      <c r="F135" s="9">
        <v>5656.33</v>
      </c>
      <c r="G135" s="9">
        <v>3656.33</v>
      </c>
      <c r="H135" s="9">
        <f>F135-G135</f>
        <v>2000</v>
      </c>
    </row>
    <row r="136" spans="1:8" ht="51" customHeight="1" x14ac:dyDescent="0.25">
      <c r="A136" s="43">
        <v>15</v>
      </c>
      <c r="B136" s="13" t="s">
        <v>60</v>
      </c>
      <c r="C136" s="8" t="s">
        <v>251</v>
      </c>
      <c r="D136" s="8" t="s">
        <v>252</v>
      </c>
      <c r="E136" s="8" t="s">
        <v>253</v>
      </c>
      <c r="F136" s="9">
        <v>16700</v>
      </c>
      <c r="G136" s="9">
        <v>0</v>
      </c>
      <c r="H136" s="9">
        <v>16700</v>
      </c>
    </row>
    <row r="137" spans="1:8" ht="54" customHeight="1" x14ac:dyDescent="0.25">
      <c r="A137" s="43">
        <v>16</v>
      </c>
      <c r="B137" s="13" t="s">
        <v>60</v>
      </c>
      <c r="C137" s="8" t="s">
        <v>251</v>
      </c>
      <c r="D137" s="8" t="s">
        <v>254</v>
      </c>
      <c r="E137" s="26" t="s">
        <v>255</v>
      </c>
      <c r="F137" s="9">
        <v>17137.59</v>
      </c>
      <c r="G137" s="9">
        <v>14000</v>
      </c>
      <c r="H137" s="9">
        <f>F137-G137</f>
        <v>3137.59</v>
      </c>
    </row>
    <row r="138" spans="1:8" ht="54" customHeight="1" x14ac:dyDescent="0.25">
      <c r="A138" s="43">
        <v>17</v>
      </c>
      <c r="B138" s="13" t="s">
        <v>60</v>
      </c>
      <c r="C138" s="8" t="s">
        <v>251</v>
      </c>
      <c r="D138" s="8" t="s">
        <v>256</v>
      </c>
      <c r="E138" s="8" t="s">
        <v>257</v>
      </c>
      <c r="F138" s="9">
        <v>5812</v>
      </c>
      <c r="G138" s="9">
        <v>0</v>
      </c>
      <c r="H138" s="9">
        <v>1812</v>
      </c>
    </row>
    <row r="139" spans="1:8" ht="45" x14ac:dyDescent="0.25">
      <c r="A139" s="43">
        <v>18</v>
      </c>
      <c r="B139" s="13" t="s">
        <v>60</v>
      </c>
      <c r="C139" s="8" t="s">
        <v>251</v>
      </c>
      <c r="D139" s="8" t="s">
        <v>258</v>
      </c>
      <c r="E139" s="34" t="s">
        <v>259</v>
      </c>
      <c r="F139" s="33">
        <v>4469.59</v>
      </c>
      <c r="G139" s="33">
        <v>0</v>
      </c>
      <c r="H139" s="33">
        <v>4469.59</v>
      </c>
    </row>
    <row r="140" spans="1:8" ht="45" x14ac:dyDescent="0.25">
      <c r="A140" s="43">
        <v>19</v>
      </c>
      <c r="B140" s="13" t="s">
        <v>60</v>
      </c>
      <c r="C140" s="8" t="s">
        <v>251</v>
      </c>
      <c r="D140" s="8" t="s">
        <v>260</v>
      </c>
      <c r="E140" s="34" t="s">
        <v>261</v>
      </c>
      <c r="F140" s="33">
        <v>786</v>
      </c>
      <c r="G140" s="33">
        <v>0</v>
      </c>
      <c r="H140" s="33">
        <f>F140-G140</f>
        <v>786</v>
      </c>
    </row>
    <row r="141" spans="1:8" ht="45" x14ac:dyDescent="0.25">
      <c r="A141" s="43">
        <v>20</v>
      </c>
      <c r="B141" s="13" t="s">
        <v>60</v>
      </c>
      <c r="C141" s="8" t="s">
        <v>262</v>
      </c>
      <c r="D141" s="8" t="s">
        <v>263</v>
      </c>
      <c r="E141" s="34" t="s">
        <v>264</v>
      </c>
      <c r="F141" s="33">
        <v>950</v>
      </c>
      <c r="G141" s="33">
        <v>0</v>
      </c>
      <c r="H141" s="33">
        <v>950</v>
      </c>
    </row>
    <row r="142" spans="1:8" ht="45" x14ac:dyDescent="0.25">
      <c r="A142" s="43">
        <v>21</v>
      </c>
      <c r="B142" s="13" t="s">
        <v>60</v>
      </c>
      <c r="C142" s="8" t="s">
        <v>265</v>
      </c>
      <c r="D142" s="8" t="s">
        <v>246</v>
      </c>
      <c r="E142" s="32" t="s">
        <v>266</v>
      </c>
      <c r="F142" s="33">
        <v>100</v>
      </c>
      <c r="G142" s="33">
        <v>0</v>
      </c>
      <c r="H142" s="33">
        <f>F142-G142</f>
        <v>100</v>
      </c>
    </row>
    <row r="143" spans="1:8" ht="45" x14ac:dyDescent="0.25">
      <c r="A143" s="43">
        <v>22</v>
      </c>
      <c r="B143" s="70" t="s">
        <v>267</v>
      </c>
      <c r="C143" s="71" t="s">
        <v>231</v>
      </c>
      <c r="D143" s="71" t="s">
        <v>268</v>
      </c>
      <c r="E143" s="72" t="s">
        <v>269</v>
      </c>
      <c r="F143" s="73">
        <v>9275.23</v>
      </c>
      <c r="G143" s="74">
        <v>0</v>
      </c>
      <c r="H143" s="74">
        <v>9275.23</v>
      </c>
    </row>
    <row r="144" spans="1:8" ht="68.25" customHeight="1" x14ac:dyDescent="0.25">
      <c r="A144" s="43">
        <v>23</v>
      </c>
      <c r="B144" s="70" t="s">
        <v>267</v>
      </c>
      <c r="C144" s="71" t="s">
        <v>231</v>
      </c>
      <c r="D144" s="71" t="s">
        <v>270</v>
      </c>
      <c r="E144" s="72" t="s">
        <v>271</v>
      </c>
      <c r="F144" s="73">
        <v>6585.5</v>
      </c>
      <c r="G144" s="74">
        <v>0</v>
      </c>
      <c r="H144" s="74">
        <v>6585.5</v>
      </c>
    </row>
    <row r="145" spans="1:8" ht="68.25" customHeight="1" x14ac:dyDescent="0.25">
      <c r="A145" s="43">
        <v>24</v>
      </c>
      <c r="B145" s="70" t="s">
        <v>267</v>
      </c>
      <c r="C145" s="71" t="s">
        <v>231</v>
      </c>
      <c r="D145" s="71" t="s">
        <v>272</v>
      </c>
      <c r="E145" s="72" t="s">
        <v>273</v>
      </c>
      <c r="F145" s="73">
        <v>711.7</v>
      </c>
      <c r="G145" s="74">
        <v>0</v>
      </c>
      <c r="H145" s="74">
        <v>711.7</v>
      </c>
    </row>
    <row r="146" spans="1:8" ht="63.75" customHeight="1" x14ac:dyDescent="0.25">
      <c r="A146" s="43">
        <v>25</v>
      </c>
      <c r="B146" s="4" t="s">
        <v>267</v>
      </c>
      <c r="C146" s="8" t="s">
        <v>231</v>
      </c>
      <c r="D146" s="8" t="s">
        <v>274</v>
      </c>
      <c r="E146" s="72" t="s">
        <v>275</v>
      </c>
      <c r="F146" s="33">
        <v>2453.0700000000002</v>
      </c>
      <c r="G146" s="35">
        <v>0</v>
      </c>
      <c r="H146" s="35">
        <v>2453.0700000000002</v>
      </c>
    </row>
    <row r="147" spans="1:8" ht="95.25" customHeight="1" x14ac:dyDescent="0.25">
      <c r="A147" s="43">
        <v>26</v>
      </c>
      <c r="B147" s="4" t="s">
        <v>267</v>
      </c>
      <c r="C147" s="8" t="s">
        <v>276</v>
      </c>
      <c r="D147" s="8" t="s">
        <v>268</v>
      </c>
      <c r="E147" s="72" t="s">
        <v>277</v>
      </c>
      <c r="F147" s="33">
        <v>840</v>
      </c>
      <c r="G147" s="35">
        <v>0</v>
      </c>
      <c r="H147" s="35">
        <v>840</v>
      </c>
    </row>
    <row r="148" spans="1:8" ht="56.25" customHeight="1" x14ac:dyDescent="0.25">
      <c r="A148" s="43">
        <v>27</v>
      </c>
      <c r="B148" s="4" t="s">
        <v>64</v>
      </c>
      <c r="C148" s="8" t="s">
        <v>242</v>
      </c>
      <c r="D148" s="8" t="s">
        <v>278</v>
      </c>
      <c r="E148" s="8" t="s">
        <v>279</v>
      </c>
      <c r="F148" s="9">
        <v>8200</v>
      </c>
      <c r="G148" s="10">
        <v>0</v>
      </c>
      <c r="H148" s="10">
        <v>8200</v>
      </c>
    </row>
    <row r="149" spans="1:8" ht="75.75" customHeight="1" x14ac:dyDescent="0.25">
      <c r="A149" s="43">
        <v>28</v>
      </c>
      <c r="B149" s="13" t="s">
        <v>186</v>
      </c>
      <c r="C149" s="8" t="s">
        <v>216</v>
      </c>
      <c r="D149" s="8" t="s">
        <v>280</v>
      </c>
      <c r="E149" s="8" t="s">
        <v>250</v>
      </c>
      <c r="F149" s="9">
        <v>840</v>
      </c>
      <c r="G149" s="9">
        <v>0</v>
      </c>
      <c r="H149" s="75">
        <v>840</v>
      </c>
    </row>
    <row r="150" spans="1:8" ht="78.75" customHeight="1" x14ac:dyDescent="0.25">
      <c r="A150" s="43">
        <v>29</v>
      </c>
      <c r="B150" s="13" t="s">
        <v>186</v>
      </c>
      <c r="C150" s="8" t="s">
        <v>216</v>
      </c>
      <c r="D150" s="8" t="s">
        <v>281</v>
      </c>
      <c r="E150" s="8" t="s">
        <v>250</v>
      </c>
      <c r="F150" s="9">
        <v>9000</v>
      </c>
      <c r="G150" s="9">
        <v>0</v>
      </c>
      <c r="H150" s="75">
        <v>9000</v>
      </c>
    </row>
    <row r="151" spans="1:8" ht="79.5" customHeight="1" x14ac:dyDescent="0.25">
      <c r="A151" s="43">
        <v>30</v>
      </c>
      <c r="B151" s="13" t="s">
        <v>186</v>
      </c>
      <c r="C151" s="8" t="s">
        <v>282</v>
      </c>
      <c r="D151" s="8" t="s">
        <v>283</v>
      </c>
      <c r="E151" s="8" t="s">
        <v>284</v>
      </c>
      <c r="F151" s="9">
        <v>1349</v>
      </c>
      <c r="G151" s="9">
        <v>0</v>
      </c>
      <c r="H151" s="38">
        <v>1349</v>
      </c>
    </row>
    <row r="152" spans="1:8" ht="81.75" customHeight="1" x14ac:dyDescent="0.25">
      <c r="A152" s="43">
        <v>31</v>
      </c>
      <c r="B152" s="13" t="s">
        <v>186</v>
      </c>
      <c r="C152" s="8" t="s">
        <v>285</v>
      </c>
      <c r="D152" s="8" t="s">
        <v>286</v>
      </c>
      <c r="E152" s="8" t="s">
        <v>287</v>
      </c>
      <c r="F152" s="9">
        <v>1000</v>
      </c>
      <c r="G152" s="9">
        <v>0</v>
      </c>
      <c r="H152" s="38">
        <v>1000</v>
      </c>
    </row>
    <row r="153" spans="1:8" ht="72.75" customHeight="1" x14ac:dyDescent="0.25">
      <c r="A153" s="43">
        <v>32</v>
      </c>
      <c r="B153" s="4" t="s">
        <v>186</v>
      </c>
      <c r="C153" s="29" t="s">
        <v>288</v>
      </c>
      <c r="D153" s="29" t="s">
        <v>289</v>
      </c>
      <c r="E153" s="29" t="s">
        <v>290</v>
      </c>
      <c r="F153" s="9">
        <v>1500</v>
      </c>
      <c r="G153" s="10">
        <v>0</v>
      </c>
      <c r="H153" s="10">
        <v>0</v>
      </c>
    </row>
    <row r="154" spans="1:8" ht="75" customHeight="1" x14ac:dyDescent="0.25">
      <c r="A154" s="43">
        <v>33</v>
      </c>
      <c r="B154" s="4" t="s">
        <v>186</v>
      </c>
      <c r="C154" s="29" t="s">
        <v>291</v>
      </c>
      <c r="D154" s="29" t="s">
        <v>292</v>
      </c>
      <c r="E154" s="29" t="s">
        <v>293</v>
      </c>
      <c r="F154" s="9">
        <v>530</v>
      </c>
      <c r="G154" s="10">
        <v>0</v>
      </c>
      <c r="H154" s="10">
        <v>530</v>
      </c>
    </row>
    <row r="155" spans="1:8" ht="59.25" customHeight="1" x14ac:dyDescent="0.25">
      <c r="A155" s="52">
        <v>34</v>
      </c>
      <c r="B155" s="44" t="s">
        <v>143</v>
      </c>
      <c r="C155" s="29" t="s">
        <v>294</v>
      </c>
      <c r="D155" s="29" t="s">
        <v>295</v>
      </c>
      <c r="E155" s="29" t="s">
        <v>296</v>
      </c>
      <c r="F155" s="58">
        <v>41582</v>
      </c>
      <c r="G155" s="58" t="s">
        <v>297</v>
      </c>
      <c r="H155" s="11">
        <v>41582</v>
      </c>
    </row>
    <row r="156" spans="1:8" ht="103.5" customHeight="1" x14ac:dyDescent="0.25">
      <c r="A156" s="52">
        <v>35</v>
      </c>
      <c r="B156" s="13" t="s">
        <v>18</v>
      </c>
      <c r="C156" s="8" t="s">
        <v>298</v>
      </c>
      <c r="D156" s="8" t="s">
        <v>299</v>
      </c>
      <c r="E156" s="5">
        <v>2015</v>
      </c>
      <c r="F156" s="9">
        <v>171353.69</v>
      </c>
      <c r="G156" s="9">
        <v>0</v>
      </c>
      <c r="H156" s="9">
        <v>171353.69</v>
      </c>
    </row>
    <row r="157" spans="1:8" ht="114" customHeight="1" x14ac:dyDescent="0.25">
      <c r="A157" s="52">
        <v>36</v>
      </c>
      <c r="B157" s="13" t="s">
        <v>18</v>
      </c>
      <c r="C157" s="8" t="s">
        <v>300</v>
      </c>
      <c r="D157" s="8" t="s">
        <v>301</v>
      </c>
      <c r="E157" s="8" t="s">
        <v>302</v>
      </c>
      <c r="F157" s="9">
        <v>9200</v>
      </c>
      <c r="G157" s="9">
        <v>0</v>
      </c>
      <c r="H157" s="9">
        <v>9200</v>
      </c>
    </row>
    <row r="158" spans="1:8" ht="105" customHeight="1" x14ac:dyDescent="0.25">
      <c r="A158" s="52">
        <v>37</v>
      </c>
      <c r="B158" s="13" t="s">
        <v>18</v>
      </c>
      <c r="C158" s="8" t="s">
        <v>300</v>
      </c>
      <c r="D158" s="8" t="s">
        <v>303</v>
      </c>
      <c r="E158" s="8" t="s">
        <v>304</v>
      </c>
      <c r="F158" s="9">
        <v>109130</v>
      </c>
      <c r="G158" s="9">
        <v>0</v>
      </c>
      <c r="H158" s="9">
        <v>109130</v>
      </c>
    </row>
    <row r="159" spans="1:8" ht="94.5" customHeight="1" x14ac:dyDescent="0.25">
      <c r="A159" s="52">
        <v>38</v>
      </c>
      <c r="B159" s="13" t="s">
        <v>18</v>
      </c>
      <c r="C159" s="8" t="s">
        <v>300</v>
      </c>
      <c r="D159" s="8" t="s">
        <v>305</v>
      </c>
      <c r="E159" s="8" t="s">
        <v>306</v>
      </c>
      <c r="F159" s="9">
        <v>13770</v>
      </c>
      <c r="G159" s="9">
        <v>0</v>
      </c>
      <c r="H159" s="9">
        <v>13770</v>
      </c>
    </row>
    <row r="160" spans="1:8" ht="110.25" customHeight="1" x14ac:dyDescent="0.25">
      <c r="A160" s="52">
        <v>39</v>
      </c>
      <c r="B160" s="13" t="s">
        <v>18</v>
      </c>
      <c r="C160" s="8" t="s">
        <v>300</v>
      </c>
      <c r="D160" s="8" t="s">
        <v>307</v>
      </c>
      <c r="E160" s="8" t="s">
        <v>308</v>
      </c>
      <c r="F160" s="9">
        <v>6000</v>
      </c>
      <c r="G160" s="9">
        <v>0</v>
      </c>
      <c r="H160" s="9">
        <v>6000</v>
      </c>
    </row>
    <row r="161" spans="1:8" x14ac:dyDescent="0.25">
      <c r="A161" s="109" t="s">
        <v>23</v>
      </c>
      <c r="B161" s="104"/>
      <c r="C161" s="104"/>
      <c r="D161" s="104"/>
      <c r="E161" s="104"/>
      <c r="F161" s="104"/>
      <c r="G161" s="105"/>
      <c r="H161" s="14">
        <f>SUM(H122:H160)</f>
        <v>458644.16000000003</v>
      </c>
    </row>
    <row r="164" spans="1:8" x14ac:dyDescent="0.25">
      <c r="A164" s="2" t="s">
        <v>309</v>
      </c>
    </row>
    <row r="165" spans="1:8" x14ac:dyDescent="0.25">
      <c r="A165" s="110" t="s">
        <v>2</v>
      </c>
      <c r="B165" s="111" t="s">
        <v>3</v>
      </c>
      <c r="C165" s="111" t="s">
        <v>4</v>
      </c>
      <c r="D165" s="110" t="s">
        <v>5</v>
      </c>
      <c r="E165" s="112" t="s">
        <v>6</v>
      </c>
      <c r="F165" s="106" t="s">
        <v>7</v>
      </c>
      <c r="G165" s="106" t="s">
        <v>8</v>
      </c>
      <c r="H165" s="106" t="s">
        <v>9</v>
      </c>
    </row>
    <row r="166" spans="1:8" x14ac:dyDescent="0.25">
      <c r="A166" s="110"/>
      <c r="B166" s="111"/>
      <c r="C166" s="111"/>
      <c r="D166" s="110"/>
      <c r="E166" s="113"/>
      <c r="F166" s="107"/>
      <c r="G166" s="107"/>
      <c r="H166" s="107"/>
    </row>
    <row r="167" spans="1:8" x14ac:dyDescent="0.25">
      <c r="A167" s="110"/>
      <c r="B167" s="111"/>
      <c r="C167" s="111"/>
      <c r="D167" s="110"/>
      <c r="E167" s="113"/>
      <c r="F167" s="107"/>
      <c r="G167" s="107"/>
      <c r="H167" s="107"/>
    </row>
    <row r="168" spans="1:8" x14ac:dyDescent="0.25">
      <c r="A168" s="110"/>
      <c r="B168" s="111"/>
      <c r="C168" s="111"/>
      <c r="D168" s="110"/>
      <c r="E168" s="113"/>
      <c r="F168" s="107"/>
      <c r="G168" s="107"/>
      <c r="H168" s="107"/>
    </row>
    <row r="169" spans="1:8" x14ac:dyDescent="0.25">
      <c r="A169" s="110"/>
      <c r="B169" s="111"/>
      <c r="C169" s="111"/>
      <c r="D169" s="110"/>
      <c r="E169" s="114"/>
      <c r="F169" s="108"/>
      <c r="G169" s="108"/>
      <c r="H169" s="108"/>
    </row>
    <row r="170" spans="1:8" ht="174" customHeight="1" x14ac:dyDescent="0.25">
      <c r="A170" s="76">
        <v>1</v>
      </c>
      <c r="B170" s="4" t="s">
        <v>10</v>
      </c>
      <c r="C170" s="16" t="s">
        <v>310</v>
      </c>
      <c r="D170" s="16" t="s">
        <v>311</v>
      </c>
      <c r="E170" s="16" t="s">
        <v>312</v>
      </c>
      <c r="F170" s="17" t="s">
        <v>313</v>
      </c>
      <c r="G170" s="10">
        <v>0</v>
      </c>
      <c r="H170" s="18">
        <v>95060</v>
      </c>
    </row>
    <row r="171" spans="1:8" ht="51.75" customHeight="1" x14ac:dyDescent="0.25">
      <c r="A171" s="76">
        <v>2</v>
      </c>
      <c r="B171" s="4" t="s">
        <v>64</v>
      </c>
      <c r="C171" s="8" t="s">
        <v>314</v>
      </c>
      <c r="D171" s="8" t="s">
        <v>315</v>
      </c>
      <c r="E171" s="8" t="s">
        <v>316</v>
      </c>
      <c r="F171" s="9">
        <v>4830</v>
      </c>
      <c r="G171" s="10">
        <v>0</v>
      </c>
      <c r="H171" s="77">
        <v>4830</v>
      </c>
    </row>
    <row r="172" spans="1:8" ht="52.5" customHeight="1" x14ac:dyDescent="0.25">
      <c r="A172" s="76">
        <v>3</v>
      </c>
      <c r="B172" s="70" t="s">
        <v>64</v>
      </c>
      <c r="C172" s="71" t="s">
        <v>314</v>
      </c>
      <c r="D172" s="71" t="s">
        <v>315</v>
      </c>
      <c r="E172" s="71" t="s">
        <v>317</v>
      </c>
      <c r="F172" s="78">
        <v>2016</v>
      </c>
      <c r="G172" s="77">
        <v>0</v>
      </c>
      <c r="H172" s="77">
        <v>2016</v>
      </c>
    </row>
    <row r="173" spans="1:8" ht="67.5" customHeight="1" x14ac:dyDescent="0.25">
      <c r="A173" s="76">
        <v>4</v>
      </c>
      <c r="B173" s="4" t="s">
        <v>68</v>
      </c>
      <c r="C173" s="27" t="s">
        <v>314</v>
      </c>
      <c r="D173" s="8" t="s">
        <v>318</v>
      </c>
      <c r="E173" s="26" t="s">
        <v>319</v>
      </c>
      <c r="F173" s="9">
        <v>11832</v>
      </c>
      <c r="G173" s="10">
        <v>0</v>
      </c>
      <c r="H173" s="10">
        <v>11832</v>
      </c>
    </row>
    <row r="174" spans="1:8" x14ac:dyDescent="0.25">
      <c r="A174" s="103" t="s">
        <v>23</v>
      </c>
      <c r="B174" s="104"/>
      <c r="C174" s="104"/>
      <c r="D174" s="104"/>
      <c r="E174" s="104"/>
      <c r="F174" s="104"/>
      <c r="G174" s="105"/>
      <c r="H174" s="14">
        <f>SUM(H170:H173)</f>
        <v>113738</v>
      </c>
    </row>
    <row r="177" spans="1:8" x14ac:dyDescent="0.25">
      <c r="A177" t="s">
        <v>320</v>
      </c>
      <c r="H177" s="79">
        <v>22078153.920000002</v>
      </c>
    </row>
    <row r="180" spans="1:8" x14ac:dyDescent="0.25">
      <c r="H180" s="80"/>
    </row>
  </sheetData>
  <mergeCells count="87">
    <mergeCell ref="A1:H1"/>
    <mergeCell ref="A5:A9"/>
    <mergeCell ref="B5:B9"/>
    <mergeCell ref="C5:C9"/>
    <mergeCell ref="D5:D9"/>
    <mergeCell ref="E5:E9"/>
    <mergeCell ref="F5:F9"/>
    <mergeCell ref="G5:G9"/>
    <mergeCell ref="H5:H9"/>
    <mergeCell ref="A14:G14"/>
    <mergeCell ref="A18:A22"/>
    <mergeCell ref="B18:B22"/>
    <mergeCell ref="C18:C22"/>
    <mergeCell ref="D18:D22"/>
    <mergeCell ref="E18:E22"/>
    <mergeCell ref="F18:F22"/>
    <mergeCell ref="G18:G22"/>
    <mergeCell ref="H18:H22"/>
    <mergeCell ref="A41:G41"/>
    <mergeCell ref="A45:A49"/>
    <mergeCell ref="B45:B49"/>
    <mergeCell ref="C45:C49"/>
    <mergeCell ref="D45:D49"/>
    <mergeCell ref="E45:E49"/>
    <mergeCell ref="F45:F49"/>
    <mergeCell ref="G45:G49"/>
    <mergeCell ref="H45:H49"/>
    <mergeCell ref="F52:F54"/>
    <mergeCell ref="G52:G54"/>
    <mergeCell ref="A65:A66"/>
    <mergeCell ref="B65:B66"/>
    <mergeCell ref="C65:C66"/>
    <mergeCell ref="D65:D66"/>
    <mergeCell ref="E65:E66"/>
    <mergeCell ref="F65:F66"/>
    <mergeCell ref="G65:G66"/>
    <mergeCell ref="H65:H66"/>
    <mergeCell ref="A67:G67"/>
    <mergeCell ref="A71:A75"/>
    <mergeCell ref="B71:B75"/>
    <mergeCell ref="C71:C75"/>
    <mergeCell ref="D71:D75"/>
    <mergeCell ref="E71:E75"/>
    <mergeCell ref="F71:F75"/>
    <mergeCell ref="G71:G75"/>
    <mergeCell ref="H71:H75"/>
    <mergeCell ref="A79:G79"/>
    <mergeCell ref="A83:A87"/>
    <mergeCell ref="B83:B87"/>
    <mergeCell ref="C83:C87"/>
    <mergeCell ref="D83:D87"/>
    <mergeCell ref="E83:E87"/>
    <mergeCell ref="F83:F87"/>
    <mergeCell ref="G83:G87"/>
    <mergeCell ref="H83:H87"/>
    <mergeCell ref="A89:A91"/>
    <mergeCell ref="B89:B91"/>
    <mergeCell ref="D89:D91"/>
    <mergeCell ref="F89:F91"/>
    <mergeCell ref="G89:G91"/>
    <mergeCell ref="G109:G110"/>
    <mergeCell ref="H109:H110"/>
    <mergeCell ref="A112:G112"/>
    <mergeCell ref="A117:A121"/>
    <mergeCell ref="B117:B121"/>
    <mergeCell ref="C117:C121"/>
    <mergeCell ref="D117:D121"/>
    <mergeCell ref="E117:E121"/>
    <mergeCell ref="F117:F121"/>
    <mergeCell ref="G117:G121"/>
    <mergeCell ref="A109:A110"/>
    <mergeCell ref="B109:B110"/>
    <mergeCell ref="C109:C110"/>
    <mergeCell ref="D109:D110"/>
    <mergeCell ref="E109:E110"/>
    <mergeCell ref="F109:F110"/>
    <mergeCell ref="A174:G174"/>
    <mergeCell ref="H117:H121"/>
    <mergeCell ref="A161:G161"/>
    <mergeCell ref="A165:A169"/>
    <mergeCell ref="B165:B169"/>
    <mergeCell ref="C165:C169"/>
    <mergeCell ref="D165:D169"/>
    <mergeCell ref="E165:E169"/>
    <mergeCell ref="F165:F169"/>
    <mergeCell ref="G165:G169"/>
    <mergeCell ref="H165:H1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44"/>
  <sheetViews>
    <sheetView zoomScale="60" zoomScaleNormal="60" workbookViewId="0">
      <selection activeCell="V22" sqref="V22"/>
    </sheetView>
  </sheetViews>
  <sheetFormatPr defaultRowHeight="15" x14ac:dyDescent="0.25"/>
  <cols>
    <col min="3" max="3" width="18.28515625" customWidth="1"/>
    <col min="4" max="4" width="22.7109375" customWidth="1"/>
    <col min="5" max="5" width="17.5703125" customWidth="1"/>
    <col min="6" max="6" width="19.85546875" customWidth="1"/>
    <col min="7" max="7" width="21.140625" customWidth="1"/>
  </cols>
  <sheetData>
    <row r="2" spans="3:7" ht="16.5" thickBot="1" x14ac:dyDescent="0.3">
      <c r="D2" s="81">
        <v>2015</v>
      </c>
      <c r="E2" s="82">
        <v>2014</v>
      </c>
      <c r="F2" s="83">
        <v>2013</v>
      </c>
      <c r="G2" s="84">
        <v>2012</v>
      </c>
    </row>
    <row r="3" spans="3:7" ht="30.75" thickBot="1" x14ac:dyDescent="0.3">
      <c r="C3" s="85" t="s">
        <v>321</v>
      </c>
      <c r="D3" s="86" t="s">
        <v>322</v>
      </c>
      <c r="E3" s="86" t="s">
        <v>322</v>
      </c>
      <c r="F3" s="86" t="s">
        <v>322</v>
      </c>
      <c r="G3" s="86" t="s">
        <v>322</v>
      </c>
    </row>
    <row r="4" spans="3:7" ht="16.5" thickBot="1" x14ac:dyDescent="0.3">
      <c r="C4" s="87" t="s">
        <v>323</v>
      </c>
      <c r="D4" s="88">
        <v>8071135.6600000001</v>
      </c>
      <c r="E4" s="89">
        <v>3526040.93</v>
      </c>
      <c r="F4" s="90">
        <v>1288838.25</v>
      </c>
      <c r="G4" s="91">
        <v>6352641.5099999998</v>
      </c>
    </row>
    <row r="5" spans="3:7" ht="16.5" thickBot="1" x14ac:dyDescent="0.3">
      <c r="C5" s="87" t="s">
        <v>324</v>
      </c>
      <c r="D5" s="88">
        <v>6054749.0599999996</v>
      </c>
      <c r="E5" s="89">
        <v>9721882.9100000001</v>
      </c>
      <c r="F5" s="90">
        <v>6718274.0599999996</v>
      </c>
      <c r="G5" s="91">
        <v>3208549.73</v>
      </c>
    </row>
    <row r="6" spans="3:7" ht="16.5" thickBot="1" x14ac:dyDescent="0.3">
      <c r="C6" s="87" t="s">
        <v>89</v>
      </c>
      <c r="D6" s="88">
        <v>2976863.39</v>
      </c>
      <c r="E6" s="89">
        <v>2188280.15</v>
      </c>
      <c r="F6" s="90">
        <v>23887.279999999999</v>
      </c>
      <c r="G6" s="91">
        <v>1056930.58</v>
      </c>
    </row>
    <row r="7" spans="3:7" ht="16.5" thickBot="1" x14ac:dyDescent="0.3">
      <c r="C7" s="87" t="s">
        <v>325</v>
      </c>
      <c r="D7" s="88">
        <v>2276451.9700000002</v>
      </c>
      <c r="E7" s="89">
        <v>322200.38</v>
      </c>
      <c r="F7" s="90">
        <v>592423.56000000006</v>
      </c>
      <c r="G7" s="91">
        <v>2869154.23</v>
      </c>
    </row>
    <row r="8" spans="3:7" ht="46.5" thickBot="1" x14ac:dyDescent="0.3">
      <c r="C8" s="92" t="s">
        <v>146</v>
      </c>
      <c r="D8" s="88">
        <v>2126571.6800000002</v>
      </c>
      <c r="E8" s="89">
        <v>701448.64</v>
      </c>
      <c r="F8" s="90">
        <v>941061.33</v>
      </c>
      <c r="G8" s="91">
        <v>7168578.1299999999</v>
      </c>
    </row>
    <row r="9" spans="3:7" ht="16.5" thickBot="1" x14ac:dyDescent="0.3">
      <c r="C9" s="87" t="s">
        <v>214</v>
      </c>
      <c r="D9" s="88">
        <v>458644.16</v>
      </c>
      <c r="E9" s="89">
        <v>528742.19999999995</v>
      </c>
      <c r="F9" s="90">
        <v>447764.22</v>
      </c>
      <c r="G9" s="91">
        <v>200833.71</v>
      </c>
    </row>
    <row r="10" spans="3:7" ht="31.5" thickBot="1" x14ac:dyDescent="0.3">
      <c r="C10" s="92" t="s">
        <v>309</v>
      </c>
      <c r="D10" s="88">
        <v>113738</v>
      </c>
      <c r="E10" s="89">
        <v>14459.5</v>
      </c>
      <c r="F10" s="90">
        <v>36316</v>
      </c>
      <c r="G10" s="91">
        <v>36914.44</v>
      </c>
    </row>
    <row r="11" spans="3:7" ht="16.5" thickBot="1" x14ac:dyDescent="0.3">
      <c r="C11" s="93"/>
      <c r="D11" s="94">
        <f>SUM(D4:D10)</f>
        <v>22078153.919999998</v>
      </c>
      <c r="E11" s="95">
        <f>SUM(E4:E10)</f>
        <v>17003054.710000001</v>
      </c>
      <c r="F11" s="96">
        <f t="shared" ref="F11:G11" si="0">SUM(F4:F10)</f>
        <v>10048564.700000001</v>
      </c>
      <c r="G11" s="97">
        <f t="shared" si="0"/>
        <v>20893602.330000002</v>
      </c>
    </row>
    <row r="44" spans="3:7" ht="17.25" x14ac:dyDescent="0.3">
      <c r="C44" s="98" t="s">
        <v>326</v>
      </c>
      <c r="D44" s="99">
        <v>2015</v>
      </c>
      <c r="E44" s="100">
        <v>2014</v>
      </c>
      <c r="F44" s="101">
        <v>2013</v>
      </c>
      <c r="G44" s="102">
        <v>2012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Sprawozdanie</vt:lpstr>
      <vt:lpstr>Wykres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M.Gaca</dc:creator>
  <cp:lastModifiedBy>M.Gaca</cp:lastModifiedBy>
  <dcterms:created xsi:type="dcterms:W3CDTF">2016-04-18T09:16:40Z</dcterms:created>
  <dcterms:modified xsi:type="dcterms:W3CDTF">2016-12-09T07:05:21Z</dcterms:modified>
</cp:coreProperties>
</file>